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/>
  <mc:AlternateContent xmlns:mc="http://schemas.openxmlformats.org/markup-compatibility/2006">
    <mc:Choice Requires="x15">
      <x15ac:absPath xmlns:x15ac="http://schemas.microsoft.com/office/spreadsheetml/2010/11/ac" url="C:\Users\zilli_l\Desktop\INTERCENTER\2022_2024\"/>
    </mc:Choice>
  </mc:AlternateContent>
  <xr:revisionPtr revIDLastSave="0" documentId="8_{C3197BFB-4516-4430-8FC7-15529DDAB717}" xr6:coauthVersionLast="46" xr6:coauthVersionMax="46" xr10:uidLastSave="{00000000-0000-0000-0000-000000000000}"/>
  <bookViews>
    <workbookView xWindow="-28920" yWindow="-120" windowWidth="29040" windowHeight="15840" activeTab="1" xr2:uid="{00000000-000D-0000-FFFF-FFFF00000000}"/>
  </bookViews>
  <sheets>
    <sheet name="ENTRATE" sheetId="1" r:id="rId1"/>
    <sheet name="SPESE" sheetId="2" r:id="rId2"/>
  </sheets>
  <definedNames>
    <definedName name="_xlnm.Print_Area" localSheetId="0">ENTRATE!$A$1:$E$56</definedName>
    <definedName name="_xlnm.Print_Area" localSheetId="1">SPESE!$A$1:$O$60</definedName>
    <definedName name="_xlnm.Print_Titles" localSheetId="0">ENTRATE!$1:$12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56" i="2" l="1"/>
  <c r="K56" i="2"/>
  <c r="J56" i="2"/>
  <c r="I56" i="2"/>
  <c r="H56" i="2"/>
  <c r="G56" i="2"/>
  <c r="F56" i="2"/>
  <c r="E56" i="2"/>
  <c r="D56" i="2"/>
  <c r="O55" i="2"/>
  <c r="N55" i="2"/>
  <c r="M55" i="2"/>
  <c r="O54" i="2"/>
  <c r="O56" i="2" s="1"/>
  <c r="N54" i="2"/>
  <c r="N56" i="2" s="1"/>
  <c r="M54" i="2"/>
  <c r="M56" i="2" s="1"/>
  <c r="O51" i="2"/>
  <c r="L51" i="2"/>
  <c r="K51" i="2"/>
  <c r="J51" i="2"/>
  <c r="I51" i="2"/>
  <c r="H51" i="2"/>
  <c r="G51" i="2"/>
  <c r="F51" i="2"/>
  <c r="E51" i="2"/>
  <c r="D51" i="2"/>
  <c r="O50" i="2"/>
  <c r="N50" i="2"/>
  <c r="N51" i="2" s="1"/>
  <c r="M50" i="2"/>
  <c r="M51" i="2" s="1"/>
  <c r="L47" i="2"/>
  <c r="K47" i="2"/>
  <c r="J47" i="2"/>
  <c r="I47" i="2"/>
  <c r="H47" i="2"/>
  <c r="G47" i="2"/>
  <c r="F47" i="2"/>
  <c r="E47" i="2"/>
  <c r="D47" i="2"/>
  <c r="O46" i="2"/>
  <c r="N46" i="2"/>
  <c r="M46" i="2"/>
  <c r="O45" i="2"/>
  <c r="N45" i="2"/>
  <c r="M45" i="2"/>
  <c r="O44" i="2"/>
  <c r="N44" i="2"/>
  <c r="M44" i="2"/>
  <c r="O43" i="2"/>
  <c r="N43" i="2"/>
  <c r="M43" i="2"/>
  <c r="O42" i="2"/>
  <c r="O47" i="2" s="1"/>
  <c r="N42" i="2"/>
  <c r="N47" i="2" s="1"/>
  <c r="M42" i="2"/>
  <c r="M47" i="2" s="1"/>
  <c r="L39" i="2"/>
  <c r="K39" i="2"/>
  <c r="J39" i="2"/>
  <c r="I39" i="2"/>
  <c r="H39" i="2"/>
  <c r="G39" i="2"/>
  <c r="F39" i="2"/>
  <c r="E39" i="2"/>
  <c r="D39" i="2"/>
  <c r="O38" i="2"/>
  <c r="N38" i="2"/>
  <c r="M38" i="2"/>
  <c r="O37" i="2"/>
  <c r="N37" i="2"/>
  <c r="M37" i="2"/>
  <c r="O36" i="2"/>
  <c r="N36" i="2"/>
  <c r="M36" i="2"/>
  <c r="O35" i="2"/>
  <c r="O39" i="2" s="1"/>
  <c r="N35" i="2"/>
  <c r="N39" i="2" s="1"/>
  <c r="M35" i="2"/>
  <c r="M39" i="2" s="1"/>
  <c r="L32" i="2"/>
  <c r="K32" i="2"/>
  <c r="J32" i="2"/>
  <c r="I32" i="2"/>
  <c r="H32" i="2"/>
  <c r="G32" i="2"/>
  <c r="F32" i="2"/>
  <c r="E32" i="2"/>
  <c r="D32" i="2"/>
  <c r="O31" i="2"/>
  <c r="N31" i="2"/>
  <c r="M31" i="2"/>
  <c r="O30" i="2"/>
  <c r="N30" i="2"/>
  <c r="M30" i="2"/>
  <c r="O29" i="2"/>
  <c r="N29" i="2"/>
  <c r="M29" i="2"/>
  <c r="O28" i="2"/>
  <c r="N28" i="2"/>
  <c r="M28" i="2"/>
  <c r="O27" i="2"/>
  <c r="O32" i="2" s="1"/>
  <c r="N27" i="2"/>
  <c r="N32" i="2" s="1"/>
  <c r="M27" i="2"/>
  <c r="M32" i="2" s="1"/>
  <c r="L24" i="2"/>
  <c r="L58" i="2" s="1"/>
  <c r="K24" i="2"/>
  <c r="K58" i="2" s="1"/>
  <c r="J24" i="2"/>
  <c r="J58" i="2" s="1"/>
  <c r="I24" i="2"/>
  <c r="I58" i="2" s="1"/>
  <c r="H24" i="2"/>
  <c r="H58" i="2" s="1"/>
  <c r="G24" i="2"/>
  <c r="G58" i="2" s="1"/>
  <c r="F24" i="2"/>
  <c r="F58" i="2" s="1"/>
  <c r="E24" i="2"/>
  <c r="E58" i="2" s="1"/>
  <c r="D24" i="2"/>
  <c r="D58" i="2" s="1"/>
  <c r="O23" i="2"/>
  <c r="N23" i="2"/>
  <c r="M23" i="2"/>
  <c r="O22" i="2"/>
  <c r="N22" i="2"/>
  <c r="M22" i="2"/>
  <c r="O21" i="2"/>
  <c r="N21" i="2"/>
  <c r="M21" i="2"/>
  <c r="O20" i="2"/>
  <c r="N20" i="2"/>
  <c r="M20" i="2"/>
  <c r="O19" i="2"/>
  <c r="N19" i="2"/>
  <c r="M19" i="2"/>
  <c r="O18" i="2"/>
  <c r="N18" i="2"/>
  <c r="M18" i="2"/>
  <c r="O17" i="2"/>
  <c r="N17" i="2"/>
  <c r="M17" i="2"/>
  <c r="O16" i="2"/>
  <c r="N16" i="2"/>
  <c r="M16" i="2"/>
  <c r="O15" i="2"/>
  <c r="N15" i="2"/>
  <c r="M15" i="2"/>
  <c r="O14" i="2"/>
  <c r="O24" i="2" s="1"/>
  <c r="N14" i="2"/>
  <c r="N24" i="2" s="1"/>
  <c r="M14" i="2"/>
  <c r="M24" i="2" s="1"/>
  <c r="M58" i="2" s="1"/>
  <c r="O58" i="2" l="1"/>
  <c r="N58" i="2"/>
  <c r="E52" i="1" l="1"/>
  <c r="D52" i="1"/>
  <c r="E41" i="1" l="1"/>
  <c r="D41" i="1"/>
  <c r="E25" i="1"/>
  <c r="E33" i="1"/>
  <c r="D33" i="1"/>
  <c r="D25" i="1"/>
  <c r="D53" i="1" l="1"/>
  <c r="D54" i="1" s="1"/>
  <c r="E53" i="1"/>
  <c r="E54" i="1" s="1"/>
  <c r="M13" i="2"/>
  <c r="M13" i="2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<sst xmlns="http://schemas.openxmlformats.org/spreadsheetml/2006/main" count="141" uniqueCount="101">
  <si>
    <t>COMPETENZA</t>
  </si>
  <si>
    <t>CASSA</t>
  </si>
  <si>
    <t>TRASFERIMENTI CORRENTI DA AMMINISTRAZIONI PUBBLICHE</t>
  </si>
  <si>
    <t>ENTRATE</t>
  </si>
  <si>
    <t>ENTE REGIONALE IN CONTABILITA' FINANZIARIA:</t>
  </si>
  <si>
    <t>Stanziamenti</t>
  </si>
  <si>
    <t>(*) I dati previsionali indicano le previsioni di competenza e di cassa (la tabella è predisposta per ciascun esercizio compreso nel bilancio di previsione)</t>
  </si>
  <si>
    <t>DENOMINAZIONE</t>
  </si>
  <si>
    <t>TITOLO
TIPOLOGIA</t>
  </si>
  <si>
    <t>Fondo pluriennale vincolato per spese correnti</t>
  </si>
  <si>
    <t>Fondo pluriennale vincolato per spese in conto capitale</t>
  </si>
  <si>
    <t>Utilizzo Risultato di Ammininistrazione</t>
  </si>
  <si>
    <t>TOTALE GENERALE DELLE ENTRATE</t>
  </si>
  <si>
    <t>TOTALE TITOLI</t>
  </si>
  <si>
    <t>TITOLO 1 - ENTRATE CORRENTI DI NATURA TRIBUTARIA, CONTRIBUTIVA E PEREQUATIVA</t>
  </si>
  <si>
    <t>TITOLO 2 - TRASFERIMENTI CORRENTI</t>
  </si>
  <si>
    <t>Totale TITOLO 2</t>
  </si>
  <si>
    <t>TITOLO 3 - ENTRATE EXTRATRIBUTARIE</t>
  </si>
  <si>
    <t>Totale TITOLO 3</t>
  </si>
  <si>
    <t>TITOLO 4 - ENTRATE IN CONTO CAPITALE</t>
  </si>
  <si>
    <t>Totale TITOLO 4</t>
  </si>
  <si>
    <t>TITOLO 5 - ENTRATE DA RIDUZIONE DI ATTIVITA' FINANZIARIE</t>
  </si>
  <si>
    <t>TITOLO 6 - ACCENSIONE PRESTITI</t>
  </si>
  <si>
    <t>TITOLO 7 - ANTICIPAZIONI DA ISTITUTO TESORIERE/CASSIERE</t>
  </si>
  <si>
    <t>TITOLO 9 - ENTRATE PER CONTO TERZI E PARTITE DI GIRO</t>
  </si>
  <si>
    <t>Totale TITOLO 9</t>
  </si>
  <si>
    <t>ENTRATE PER PARTITE DI GIRO</t>
  </si>
  <si>
    <t>ENTRATE PER CONTO TERZI</t>
  </si>
  <si>
    <t>TRASFERIMENTI CORRENTI DA FAMIGLIE</t>
  </si>
  <si>
    <t>TRASFERIMENTI CORRENTI DA IMPRESE</t>
  </si>
  <si>
    <t>TRASFERIMENTI CORRENTI DA ISTITUZIONI SOCIALI PRIVATE</t>
  </si>
  <si>
    <t>TRASFERIMENTI CORRENTI DALL'UNIONE EUROPEA E DAL RESTO DEL MONDO</t>
  </si>
  <si>
    <t>VENDITA DI BENI E SERVIZI E PROVENTI DERIVANTI DALLA GESTIONE DEI BENI</t>
  </si>
  <si>
    <t>PROVENTI DERIVANTI DALL'ATTIVITA' DI CONTROLLO E REPRESSIONE DELLE IRREGOLARITA' E DEGLI ILLECITI</t>
  </si>
  <si>
    <t>INTERESSI ATTIVI</t>
  </si>
  <si>
    <t>ALTRE ENTRATE DA REDDITI DA CAPITALE</t>
  </si>
  <si>
    <t>RIMBORSI E ALTRE ENTRATE CORRENTI</t>
  </si>
  <si>
    <t>TRIBUTI IN CONTO CAPITALE</t>
  </si>
  <si>
    <t>CONTRIBUTI AGLI INVESTIMENTI</t>
  </si>
  <si>
    <t>ALTRI TRASFERIMENTI IN CONTO CAPITALE</t>
  </si>
  <si>
    <t>ENTRATE DA ALIENAZIONE DI BENI MATERIALI E IMMATERIALI</t>
  </si>
  <si>
    <t>ALTRE ENTRATE IN CONTO CAPITALE</t>
  </si>
  <si>
    <t>Fondo di cassa</t>
  </si>
  <si>
    <t>PROSPETTO DI CUI ALL'ART. 8, COMMA 1, DEL D.L. 24/04/2014, N. 66 CONVERTITO DALLA L. 89/2014</t>
  </si>
  <si>
    <t>INTERCENT-ER - AGENZIA REGIONALE PER LO SVILUPPO DEI MERCATI TELEMATICI</t>
  </si>
  <si>
    <t>DATI PREVISIONALI BILANCIO 2022-2024 - ESERCIZIO 2022 (*)</t>
  </si>
  <si>
    <t>SPESE (MISSIONI 16, 20, 99)</t>
  </si>
  <si>
    <t>TITOLI E MACROAGGREGATI DI SPESA/MISSIONI</t>
  </si>
  <si>
    <t>Totale spese</t>
  </si>
  <si>
    <t>Servizi istituzionali, generali e di
gestione</t>
  </si>
  <si>
    <t>Fondi e accantonamenti</t>
  </si>
  <si>
    <t>Servizi per conto terzi</t>
  </si>
  <si>
    <t>Competenza</t>
  </si>
  <si>
    <t>Cassa
(Previsioni)</t>
  </si>
  <si>
    <t>Previsioni</t>
  </si>
  <si>
    <t>fondo pluriennale vincolato</t>
  </si>
  <si>
    <t>TITOLO 1 - SPESE CORRENTI</t>
  </si>
  <si>
    <t>01</t>
  </si>
  <si>
    <t>REDDITI DA LAVORO DIPENDENTE</t>
  </si>
  <si>
    <t>02</t>
  </si>
  <si>
    <t>IMPOSTE E TASSE A CARICO DELL'ENTE</t>
  </si>
  <si>
    <t>03</t>
  </si>
  <si>
    <t>ACQUISTO DI BENI E SERVIZI</t>
  </si>
  <si>
    <t>04</t>
  </si>
  <si>
    <t>TRASFERIMENTI CORRENTI</t>
  </si>
  <si>
    <t>05</t>
  </si>
  <si>
    <t>TRASFERIMENTI DI TRIBUTI (SOLO PER LE REGIONI)</t>
  </si>
  <si>
    <t>06</t>
  </si>
  <si>
    <t>FONDI PEREQUATIVI (SOLO PER LE REGIONI)</t>
  </si>
  <si>
    <t>07</t>
  </si>
  <si>
    <t>INTERESSI PASSIVI</t>
  </si>
  <si>
    <t>08</t>
  </si>
  <si>
    <t>ALTRE SPESE PER REDDITI DA CAPITALE</t>
  </si>
  <si>
    <t>09</t>
  </si>
  <si>
    <t>RIMBORSI E POSTE CORRETTIVE DELLE ENTRATE</t>
  </si>
  <si>
    <t>10</t>
  </si>
  <si>
    <t>ALTRE SPESE CORRENTI</t>
  </si>
  <si>
    <t>Totale TITOLO 1</t>
  </si>
  <si>
    <t>TITOLO 2 - SPESE IN CONTO CAPITALE</t>
  </si>
  <si>
    <t>TRIBUTI IN CONTO CAPITALE A CARICO DELL'ENTE</t>
  </si>
  <si>
    <t>INVESTIMENTI FISSI LORDI E ACQUISTO DI TERRENI</t>
  </si>
  <si>
    <t>ALTRE SPESE IN CONTO CAPITALE</t>
  </si>
  <si>
    <t>TITOLO 3 - SPESE PER INCREMENTO ATTIVITA' FINANZIARIE</t>
  </si>
  <si>
    <t>ACQUISIZIONI DI ATTIVITA' FINANZIARIE</t>
  </si>
  <si>
    <t>CONCESSIONE CREDITI DI BREVE TERMINE</t>
  </si>
  <si>
    <t>CONCESSIONE CREDITI DI MEDIO-LUNGO TERMINE</t>
  </si>
  <si>
    <t>ALTRE SPESE PER INCREMENTO DI ATTIVITA' FINANZIARIE</t>
  </si>
  <si>
    <t>TITOLO 4 - RIMBORSO DI PRESTITI</t>
  </si>
  <si>
    <t>RIMBORSO DI TITOLI OBBLIGAZIONARI</t>
  </si>
  <si>
    <t>RIMBORSO PRESTITI A BREVE TERMINE</t>
  </si>
  <si>
    <t xml:space="preserve">RIMBORSO MUTUI E ALTRI FINANZIAMENTI A MEDIO LUNGO TERMINE </t>
  </si>
  <si>
    <t>RIMBORSO DI ALTRE FORME DI INDEBITAMENTO</t>
  </si>
  <si>
    <t>FONDI PER RIMBORSO PRESTITI</t>
  </si>
  <si>
    <t>TITOLO 5 - CHIUSURA ANTICIPAZIONI RICEVUTE DA ISTITUTO TESORIERE/CASSIERE</t>
  </si>
  <si>
    <t>CHIUSURA ANTICIPAZIONI RICEVUTE DA ISTITUTO TESORIERE/CASSIERE</t>
  </si>
  <si>
    <t>Totale TITOLO 5</t>
  </si>
  <si>
    <t>TITOLO 7 - USCITE PER CONTO TERZI E PARTITE DI GIRO</t>
  </si>
  <si>
    <t>USCITE PER PARTITE DI GIRO</t>
  </si>
  <si>
    <t>USCITE PER CONTO TERZI</t>
  </si>
  <si>
    <t>Totale TITOLO 7</t>
  </si>
  <si>
    <t>TOTALE MISSIONI - TOTALE GENERALE DELLE SPESE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</si>
</sst>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##0;###0"/>
  </numFmts>
  <fonts count="12" x14ac:knownFonts="1">
    <font>
      <sz val="10"/>
      <color indexed="8"/>
      <name val="Times New Roman"/>
      <family val="1"/>
      <charset val="204"/>
    </font>
    <font>
      <b/>
      <sz val="11"/>
      <name val="Arial"/>
      <family val="2"/>
    </font>
    <font>
      <sz val="11"/>
      <name val="Arial"/>
      <family val="2"/>
    </font>
    <font>
      <sz val="11"/>
      <color indexed="8"/>
      <name val="Arial"/>
      <family val="2"/>
    </font>
    <font>
      <b/>
      <sz val="14"/>
      <name val="Arial"/>
      <family val="2"/>
    </font>
    <font>
      <sz val="14"/>
      <color indexed="8"/>
      <name val="Arial"/>
      <family val="2"/>
    </font>
    <font>
      <b/>
      <sz val="11"/>
      <color indexed="8"/>
      <name val="Arial"/>
      <family val="2"/>
    </font>
    <font>
      <sz val="10"/>
      <name val="Arial"/>
      <family val="2"/>
    </font>
    <font>
      <sz val="10"/>
      <color indexed="8"/>
      <name val="Times New Roman"/>
      <family val="1"/>
      <charset val="204"/>
    </font>
    <font>
      <b/>
      <sz val="11"/>
      <color indexed="8"/>
      <name val="Arial"/>
      <family val="1"/>
      <charset val="204"/>
    </font>
    <font>
      <sz val="11"/>
      <name val="Arial"/>
      <family val="1"/>
      <charset val="204"/>
    </font>
    <font>
      <sz val="11"/>
      <color indexed="8"/>
      <name val="Arial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81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thin">
        <color indexed="8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double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thin">
        <color indexed="8"/>
      </right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8"/>
      </bottom>
      <diagonal/>
    </border>
    <border>
      <left style="double">
        <color indexed="64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double">
        <color indexed="64"/>
      </right>
      <top style="double">
        <color indexed="64"/>
      </top>
      <bottom/>
      <diagonal/>
    </border>
    <border>
      <left style="thin">
        <color indexed="8"/>
      </left>
      <right style="double">
        <color indexed="64"/>
      </right>
      <top/>
      <bottom style="thin">
        <color indexed="64"/>
      </bottom>
      <diagonal/>
    </border>
    <border>
      <left style="thin">
        <color indexed="8"/>
      </left>
      <right style="double">
        <color indexed="64"/>
      </right>
      <top/>
      <bottom/>
      <diagonal/>
    </border>
    <border>
      <left style="thin">
        <color indexed="8"/>
      </left>
      <right style="double">
        <color indexed="64"/>
      </right>
      <top/>
      <bottom style="thin">
        <color indexed="8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double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double">
        <color indexed="8"/>
      </right>
      <top style="thin">
        <color indexed="8"/>
      </top>
      <bottom/>
      <diagonal/>
    </border>
    <border>
      <left style="thin">
        <color indexed="64"/>
      </left>
      <right style="double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8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8"/>
      </right>
      <top/>
      <bottom style="double">
        <color indexed="64"/>
      </bottom>
      <diagonal/>
    </border>
    <border>
      <left style="thin">
        <color indexed="8"/>
      </left>
      <right style="double">
        <color indexed="8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</borders>
  <cellStyleXfs count="2">
    <xf numFmtId="0" fontId="0" fillId="0" borderId="0"/>
    <xf numFmtId="43" fontId="8" fillId="0" borderId="0" applyFont="0" applyFill="0" applyBorder="0" applyAlignment="0" applyProtection="0"/>
  </cellStyleXfs>
  <cellXfs count="166">
    <xf numFmtId="0" fontId="0" fillId="0" borderId="0" xfId="0"/>
    <xf numFmtId="0" fontId="5" fillId="0" borderId="0" xfId="0" applyFont="1" applyAlignment="1">
      <alignment horizontal="left" vertical="top"/>
    </xf>
    <xf numFmtId="0" fontId="5" fillId="0" borderId="0" xfId="0" applyFont="1"/>
    <xf numFmtId="0" fontId="3" fillId="0" borderId="0" xfId="0" applyFont="1" applyAlignment="1">
      <alignment horizontal="left" vertical="top"/>
    </xf>
    <xf numFmtId="0" fontId="3" fillId="0" borderId="0" xfId="0" applyFont="1"/>
    <xf numFmtId="0" fontId="3" fillId="0" borderId="0" xfId="0" applyFont="1" applyAlignment="1">
      <alignment horizontal="left" vertical="top" wrapText="1"/>
    </xf>
    <xf numFmtId="0" fontId="1" fillId="0" borderId="5" xfId="0" applyFont="1" applyBorder="1" applyAlignment="1">
      <alignment horizontal="left" vertical="top" wrapText="1"/>
    </xf>
    <xf numFmtId="0" fontId="3" fillId="0" borderId="5" xfId="0" applyFont="1" applyBorder="1" applyAlignment="1">
      <alignment horizontal="left" vertical="top" wrapText="1"/>
    </xf>
    <xf numFmtId="0" fontId="6" fillId="0" borderId="13" xfId="0" applyFont="1" applyBorder="1" applyAlignment="1">
      <alignment horizontal="center" vertical="center" wrapText="1"/>
    </xf>
    <xf numFmtId="0" fontId="7" fillId="0" borderId="0" xfId="0" quotePrefix="1" applyFont="1" applyAlignment="1">
      <alignment horizontal="left" vertical="top"/>
    </xf>
    <xf numFmtId="0" fontId="1" fillId="0" borderId="1" xfId="0" applyFont="1" applyBorder="1" applyAlignment="1">
      <alignment horizontal="left" vertical="center" wrapText="1"/>
    </xf>
    <xf numFmtId="0" fontId="1" fillId="0" borderId="24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left" vertical="center" wrapText="1"/>
    </xf>
    <xf numFmtId="0" fontId="1" fillId="0" borderId="13" xfId="0" applyFont="1" applyBorder="1" applyAlignment="1">
      <alignment horizontal="left" vertical="center" wrapText="1"/>
    </xf>
    <xf numFmtId="0" fontId="1" fillId="0" borderId="26" xfId="0" applyFont="1" applyBorder="1" applyAlignment="1">
      <alignment horizontal="left" vertical="center" wrapText="1"/>
    </xf>
    <xf numFmtId="0" fontId="1" fillId="0" borderId="14" xfId="0" applyFont="1" applyBorder="1" applyAlignment="1">
      <alignment horizontal="left" vertical="center" wrapText="1"/>
    </xf>
    <xf numFmtId="0" fontId="3" fillId="0" borderId="13" xfId="0" applyFont="1" applyBorder="1" applyAlignment="1">
      <alignment horizontal="left" vertical="center" wrapText="1"/>
    </xf>
    <xf numFmtId="0" fontId="2" fillId="0" borderId="13" xfId="0" applyFont="1" applyBorder="1" applyAlignment="1">
      <alignment horizontal="left" vertical="center" wrapText="1"/>
    </xf>
    <xf numFmtId="164" fontId="6" fillId="0" borderId="23" xfId="0" applyNumberFormat="1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164" fontId="3" fillId="0" borderId="23" xfId="0" applyNumberFormat="1" applyFont="1" applyBorder="1" applyAlignment="1">
      <alignment horizontal="center" vertical="center" wrapText="1"/>
    </xf>
    <xf numFmtId="164" fontId="3" fillId="0" borderId="13" xfId="0" applyNumberFormat="1" applyFont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center" vertical="center" wrapText="1"/>
    </xf>
    <xf numFmtId="0" fontId="6" fillId="0" borderId="0" xfId="0" applyFont="1"/>
    <xf numFmtId="0" fontId="6" fillId="0" borderId="23" xfId="0" applyFont="1" applyBorder="1" applyAlignment="1">
      <alignment horizontal="center" vertical="center" wrapText="1"/>
    </xf>
    <xf numFmtId="164" fontId="6" fillId="0" borderId="31" xfId="0" applyNumberFormat="1" applyFont="1" applyBorder="1" applyAlignment="1">
      <alignment horizontal="center" vertical="center" wrapText="1"/>
    </xf>
    <xf numFmtId="164" fontId="6" fillId="0" borderId="26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left" vertical="top"/>
    </xf>
    <xf numFmtId="43" fontId="6" fillId="2" borderId="21" xfId="1" applyFont="1" applyFill="1" applyBorder="1" applyAlignment="1">
      <alignment horizontal="right" vertical="center" wrapText="1"/>
    </xf>
    <xf numFmtId="43" fontId="6" fillId="0" borderId="13" xfId="1" applyFont="1" applyFill="1" applyBorder="1" applyAlignment="1">
      <alignment horizontal="right" vertical="center" wrapText="1"/>
    </xf>
    <xf numFmtId="43" fontId="3" fillId="0" borderId="13" xfId="1" applyFont="1" applyFill="1" applyBorder="1" applyAlignment="1">
      <alignment horizontal="right" vertical="center" wrapText="1"/>
    </xf>
    <xf numFmtId="43" fontId="2" fillId="0" borderId="13" xfId="1" applyFont="1" applyFill="1" applyBorder="1" applyAlignment="1">
      <alignment horizontal="right" vertical="center" wrapText="1"/>
    </xf>
    <xf numFmtId="43" fontId="1" fillId="0" borderId="13" xfId="1" applyFont="1" applyFill="1" applyBorder="1" applyAlignment="1">
      <alignment horizontal="right" vertical="center" wrapText="1"/>
    </xf>
    <xf numFmtId="43" fontId="1" fillId="0" borderId="26" xfId="1" applyFont="1" applyFill="1" applyBorder="1" applyAlignment="1">
      <alignment horizontal="right" vertical="center" wrapText="1"/>
    </xf>
    <xf numFmtId="43" fontId="1" fillId="0" borderId="25" xfId="1" applyFont="1" applyFill="1" applyBorder="1" applyAlignment="1">
      <alignment horizontal="right" vertical="center" wrapText="1"/>
    </xf>
    <xf numFmtId="43" fontId="1" fillId="0" borderId="22" xfId="1" applyFont="1" applyFill="1" applyBorder="1" applyAlignment="1">
      <alignment horizontal="right" vertical="center" wrapText="1"/>
    </xf>
    <xf numFmtId="43" fontId="6" fillId="2" borderId="32" xfId="1" applyFont="1" applyFill="1" applyBorder="1" applyAlignment="1">
      <alignment horizontal="right" vertical="center" wrapText="1"/>
    </xf>
    <xf numFmtId="43" fontId="6" fillId="0" borderId="34" xfId="1" applyFont="1" applyFill="1" applyBorder="1" applyAlignment="1">
      <alignment horizontal="right" vertical="center" wrapText="1"/>
    </xf>
    <xf numFmtId="43" fontId="3" fillId="0" borderId="34" xfId="1" applyFont="1" applyFill="1" applyBorder="1" applyAlignment="1">
      <alignment horizontal="right" vertical="center" wrapText="1"/>
    </xf>
    <xf numFmtId="43" fontId="2" fillId="0" borderId="34" xfId="1" applyFont="1" applyFill="1" applyBorder="1" applyAlignment="1">
      <alignment horizontal="right" vertical="center" wrapText="1"/>
    </xf>
    <xf numFmtId="43" fontId="1" fillId="0" borderId="34" xfId="1" applyFont="1" applyFill="1" applyBorder="1" applyAlignment="1">
      <alignment horizontal="right" vertical="center" wrapText="1"/>
    </xf>
    <xf numFmtId="43" fontId="6" fillId="0" borderId="35" xfId="1" applyFont="1" applyFill="1" applyBorder="1" applyAlignment="1">
      <alignment horizontal="right" vertical="center" wrapText="1"/>
    </xf>
    <xf numFmtId="43" fontId="6" fillId="0" borderId="36" xfId="1" applyFont="1" applyFill="1" applyBorder="1" applyAlignment="1">
      <alignment horizontal="right" vertical="center" wrapText="1"/>
    </xf>
    <xf numFmtId="43" fontId="6" fillId="0" borderId="37" xfId="1" applyFont="1" applyFill="1" applyBorder="1" applyAlignment="1">
      <alignment horizontal="right" vertical="center" wrapText="1"/>
    </xf>
    <xf numFmtId="43" fontId="6" fillId="0" borderId="2" xfId="1" applyFont="1" applyFill="1" applyBorder="1" applyAlignment="1">
      <alignment horizontal="right" vertical="center" wrapText="1"/>
    </xf>
    <xf numFmtId="43" fontId="6" fillId="0" borderId="33" xfId="1" applyFont="1" applyFill="1" applyBorder="1" applyAlignment="1">
      <alignment horizontal="right" vertical="center" wrapText="1"/>
    </xf>
    <xf numFmtId="0" fontId="1" fillId="0" borderId="0" xfId="0" applyFont="1" applyAlignment="1">
      <alignment horizontal="left" vertical="top" wrapText="1"/>
    </xf>
    <xf numFmtId="0" fontId="1" fillId="0" borderId="5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left" vertical="top" wrapText="1"/>
    </xf>
    <xf numFmtId="0" fontId="10" fillId="0" borderId="5" xfId="0" applyFont="1" applyBorder="1" applyAlignment="1">
      <alignment horizontal="left" wrapText="1"/>
    </xf>
    <xf numFmtId="0" fontId="10" fillId="0" borderId="0" xfId="0" applyFont="1" applyAlignment="1">
      <alignment horizontal="left" wrapText="1"/>
    </xf>
    <xf numFmtId="0" fontId="1" fillId="0" borderId="60" xfId="0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 wrapText="1"/>
    </xf>
    <xf numFmtId="0" fontId="1" fillId="0" borderId="63" xfId="0" applyFont="1" applyBorder="1" applyAlignment="1">
      <alignment horizontal="center" vertical="center" wrapText="1"/>
    </xf>
    <xf numFmtId="0" fontId="1" fillId="0" borderId="64" xfId="0" applyFont="1" applyBorder="1" applyAlignment="1">
      <alignment horizontal="center" vertical="center" wrapText="1"/>
    </xf>
    <xf numFmtId="0" fontId="6" fillId="0" borderId="65" xfId="0" applyFont="1" applyBorder="1" applyAlignment="1">
      <alignment horizontal="left" vertical="top" wrapText="1"/>
    </xf>
    <xf numFmtId="43" fontId="2" fillId="0" borderId="66" xfId="1" applyFont="1" applyBorder="1" applyAlignment="1">
      <alignment horizontal="right" vertical="center" wrapText="1"/>
    </xf>
    <xf numFmtId="43" fontId="2" fillId="0" borderId="64" xfId="1" applyFont="1" applyBorder="1" applyAlignment="1">
      <alignment horizontal="right" vertical="center" wrapText="1"/>
    </xf>
    <xf numFmtId="43" fontId="2" fillId="0" borderId="65" xfId="1" applyFont="1" applyBorder="1" applyAlignment="1">
      <alignment horizontal="right" vertical="center" wrapText="1"/>
    </xf>
    <xf numFmtId="43" fontId="2" fillId="0" borderId="67" xfId="1" applyFont="1" applyBorder="1" applyAlignment="1">
      <alignment horizontal="right" vertical="center" wrapText="1"/>
    </xf>
    <xf numFmtId="43" fontId="2" fillId="0" borderId="68" xfId="1" applyFont="1" applyBorder="1" applyAlignment="1">
      <alignment horizontal="right" vertical="center" wrapText="1"/>
    </xf>
    <xf numFmtId="43" fontId="2" fillId="0" borderId="69" xfId="1" applyFont="1" applyBorder="1" applyAlignment="1">
      <alignment horizontal="right"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13" xfId="0" quotePrefix="1" applyFont="1" applyBorder="1" applyAlignment="1">
      <alignment horizontal="center" vertical="center" wrapText="1"/>
    </xf>
    <xf numFmtId="0" fontId="2" fillId="0" borderId="46" xfId="0" applyFont="1" applyBorder="1" applyAlignment="1">
      <alignment vertical="center"/>
    </xf>
    <xf numFmtId="43" fontId="2" fillId="0" borderId="70" xfId="1" applyFont="1" applyBorder="1" applyAlignment="1">
      <alignment horizontal="right" vertical="center" wrapText="1"/>
    </xf>
    <xf numFmtId="43" fontId="2" fillId="0" borderId="13" xfId="1" applyFont="1" applyBorder="1" applyAlignment="1">
      <alignment horizontal="right" vertical="center" wrapText="1"/>
    </xf>
    <xf numFmtId="43" fontId="2" fillId="0" borderId="46" xfId="1" applyFont="1" applyBorder="1" applyAlignment="1">
      <alignment horizontal="right" vertical="center" wrapText="1"/>
    </xf>
    <xf numFmtId="43" fontId="2" fillId="0" borderId="50" xfId="1" applyFont="1" applyBorder="1" applyAlignment="1">
      <alignment horizontal="right" vertical="center" wrapText="1"/>
    </xf>
    <xf numFmtId="43" fontId="2" fillId="0" borderId="71" xfId="1" applyFont="1" applyBorder="1" applyAlignment="1">
      <alignment horizontal="right" vertical="center" wrapText="1"/>
    </xf>
    <xf numFmtId="0" fontId="1" fillId="0" borderId="23" xfId="0" applyFont="1" applyBorder="1" applyAlignment="1">
      <alignment horizontal="center" vertical="center" wrapText="1"/>
    </xf>
    <xf numFmtId="0" fontId="1" fillId="0" borderId="13" xfId="0" quotePrefix="1" applyFont="1" applyBorder="1" applyAlignment="1">
      <alignment horizontal="center" vertical="center" wrapText="1"/>
    </xf>
    <xf numFmtId="0" fontId="6" fillId="0" borderId="46" xfId="0" applyFont="1" applyBorder="1" applyAlignment="1">
      <alignment horizontal="left" vertical="top" wrapText="1"/>
    </xf>
    <xf numFmtId="43" fontId="1" fillId="0" borderId="70" xfId="1" applyFont="1" applyBorder="1" applyAlignment="1">
      <alignment horizontal="right" vertical="center" wrapText="1"/>
    </xf>
    <xf numFmtId="43" fontId="1" fillId="0" borderId="13" xfId="1" applyFont="1" applyBorder="1" applyAlignment="1">
      <alignment horizontal="right" vertical="center" wrapText="1"/>
    </xf>
    <xf numFmtId="43" fontId="1" fillId="0" borderId="46" xfId="1" applyFont="1" applyBorder="1" applyAlignment="1">
      <alignment horizontal="right" vertical="center" wrapText="1"/>
    </xf>
    <xf numFmtId="43" fontId="1" fillId="0" borderId="72" xfId="1" applyFont="1" applyBorder="1" applyAlignment="1">
      <alignment horizontal="right" vertical="center" wrapText="1"/>
    </xf>
    <xf numFmtId="43" fontId="1" fillId="0" borderId="71" xfId="1" applyFont="1" applyBorder="1" applyAlignment="1">
      <alignment horizontal="right" vertical="center" wrapText="1"/>
    </xf>
    <xf numFmtId="0" fontId="1" fillId="0" borderId="0" xfId="0" applyFont="1" applyAlignment="1">
      <alignment horizontal="left" wrapText="1"/>
    </xf>
    <xf numFmtId="0" fontId="2" fillId="0" borderId="13" xfId="0" applyFont="1" applyBorder="1" applyAlignment="1">
      <alignment horizontal="center" vertical="center" wrapText="1"/>
    </xf>
    <xf numFmtId="164" fontId="3" fillId="0" borderId="46" xfId="0" applyNumberFormat="1" applyFont="1" applyBorder="1" applyAlignment="1">
      <alignment horizontal="left" vertical="top" wrapText="1"/>
    </xf>
    <xf numFmtId="43" fontId="10" fillId="0" borderId="70" xfId="1" applyFont="1" applyBorder="1" applyAlignment="1">
      <alignment horizontal="right" vertical="center" wrapText="1"/>
    </xf>
    <xf numFmtId="43" fontId="10" fillId="0" borderId="13" xfId="1" applyFont="1" applyBorder="1" applyAlignment="1">
      <alignment horizontal="right" vertical="center" wrapText="1"/>
    </xf>
    <xf numFmtId="43" fontId="10" fillId="0" borderId="46" xfId="1" applyFont="1" applyBorder="1" applyAlignment="1">
      <alignment horizontal="right" vertical="center" wrapText="1"/>
    </xf>
    <xf numFmtId="43" fontId="1" fillId="0" borderId="66" xfId="1" applyFont="1" applyBorder="1" applyAlignment="1">
      <alignment horizontal="right" vertical="center" wrapText="1"/>
    </xf>
    <xf numFmtId="43" fontId="1" fillId="0" borderId="65" xfId="1" applyFont="1" applyBorder="1" applyAlignment="1">
      <alignment horizontal="right" vertical="center" wrapText="1"/>
    </xf>
    <xf numFmtId="0" fontId="3" fillId="0" borderId="46" xfId="0" applyFont="1" applyBorder="1" applyAlignment="1">
      <alignment horizontal="left" vertical="top" wrapText="1"/>
    </xf>
    <xf numFmtId="0" fontId="1" fillId="0" borderId="13" xfId="0" applyFont="1" applyBorder="1" applyAlignment="1">
      <alignment horizontal="center" vertical="center" wrapText="1"/>
    </xf>
    <xf numFmtId="43" fontId="10" fillId="0" borderId="73" xfId="1" applyFont="1" applyBorder="1" applyAlignment="1">
      <alignment horizontal="right" vertical="center" wrapText="1"/>
    </xf>
    <xf numFmtId="43" fontId="1" fillId="0" borderId="73" xfId="1" applyFont="1" applyBorder="1" applyAlignment="1">
      <alignment horizontal="right" vertical="center" wrapText="1"/>
    </xf>
    <xf numFmtId="0" fontId="2" fillId="0" borderId="31" xfId="0" applyFont="1" applyBorder="1" applyAlignment="1">
      <alignment horizontal="center" vertical="center" wrapText="1"/>
    </xf>
    <xf numFmtId="0" fontId="2" fillId="0" borderId="26" xfId="0" applyFont="1" applyBorder="1" applyAlignment="1">
      <alignment horizontal="center" vertical="center" wrapText="1"/>
    </xf>
    <xf numFmtId="0" fontId="3" fillId="0" borderId="59" xfId="0" applyFont="1" applyBorder="1" applyAlignment="1">
      <alignment horizontal="left" vertical="top" wrapText="1"/>
    </xf>
    <xf numFmtId="43" fontId="2" fillId="0" borderId="60" xfId="1" applyFont="1" applyBorder="1" applyAlignment="1">
      <alignment horizontal="right" vertical="center" wrapText="1"/>
    </xf>
    <xf numFmtId="43" fontId="2" fillId="0" borderId="26" xfId="1" applyFont="1" applyBorder="1" applyAlignment="1">
      <alignment horizontal="right" vertical="center" wrapText="1"/>
    </xf>
    <xf numFmtId="43" fontId="2" fillId="0" borderId="59" xfId="1" applyFont="1" applyBorder="1" applyAlignment="1">
      <alignment horizontal="right" vertical="center" wrapText="1"/>
    </xf>
    <xf numFmtId="43" fontId="2" fillId="0" borderId="74" xfId="1" applyFont="1" applyBorder="1" applyAlignment="1">
      <alignment horizontal="right" vertical="center" wrapText="1"/>
    </xf>
    <xf numFmtId="0" fontId="2" fillId="0" borderId="0" xfId="0" applyFont="1" applyAlignment="1">
      <alignment horizontal="left" wrapText="1"/>
    </xf>
    <xf numFmtId="43" fontId="1" fillId="0" borderId="78" xfId="1" applyFont="1" applyBorder="1" applyAlignment="1">
      <alignment horizontal="right" vertical="center" wrapText="1"/>
    </xf>
    <xf numFmtId="43" fontId="1" fillId="0" borderId="25" xfId="1" applyFont="1" applyBorder="1" applyAlignment="1">
      <alignment horizontal="right" vertical="center" wrapText="1"/>
    </xf>
    <xf numFmtId="43" fontId="1" fillId="0" borderId="79" xfId="1" applyFont="1" applyBorder="1" applyAlignment="1">
      <alignment horizontal="right" vertical="center" wrapText="1"/>
    </xf>
    <xf numFmtId="43" fontId="1" fillId="0" borderId="80" xfId="1" applyFont="1" applyBorder="1" applyAlignment="1">
      <alignment horizontal="right" vertical="center" wrapText="1"/>
    </xf>
    <xf numFmtId="0" fontId="1" fillId="0" borderId="0" xfId="0" applyFont="1" applyAlignment="1">
      <alignment horizontal="center" vertical="center" wrapText="1"/>
    </xf>
    <xf numFmtId="0" fontId="9" fillId="0" borderId="0" xfId="0" applyFont="1" applyAlignment="1">
      <alignment horizontal="left" vertical="top" wrapText="1"/>
    </xf>
    <xf numFmtId="0" fontId="11" fillId="0" borderId="0" xfId="0" applyFont="1" applyAlignment="1">
      <alignment horizontal="left" vertical="top" wrapText="1"/>
    </xf>
    <xf numFmtId="0" fontId="1" fillId="0" borderId="27" xfId="0" applyFont="1" applyBorder="1" applyAlignment="1">
      <alignment horizontal="center" vertical="center" wrapText="1"/>
    </xf>
    <xf numFmtId="0" fontId="1" fillId="0" borderId="2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0" fontId="3" fillId="0" borderId="30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164" fontId="6" fillId="0" borderId="20" xfId="0" applyNumberFormat="1" applyFont="1" applyBorder="1" applyAlignment="1">
      <alignment horizontal="center" vertical="center" wrapText="1"/>
    </xf>
    <xf numFmtId="164" fontId="6" fillId="0" borderId="21" xfId="0" applyNumberFormat="1" applyFont="1" applyBorder="1" applyAlignment="1">
      <alignment horizontal="center" vertical="center" wrapText="1"/>
    </xf>
    <xf numFmtId="164" fontId="6" fillId="0" borderId="6" xfId="0" applyNumberFormat="1" applyFont="1" applyBorder="1" applyAlignment="1">
      <alignment horizontal="center" vertical="center" wrapText="1"/>
    </xf>
    <xf numFmtId="164" fontId="6" fillId="0" borderId="3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left" vertical="top"/>
    </xf>
    <xf numFmtId="0" fontId="1" fillId="0" borderId="0" xfId="0" applyFont="1" applyAlignment="1">
      <alignment horizontal="left" vertical="top" wrapText="1"/>
    </xf>
    <xf numFmtId="0" fontId="1" fillId="0" borderId="10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57" xfId="0" applyFont="1" applyBorder="1" applyAlignment="1">
      <alignment horizontal="center" vertical="center" wrapText="1"/>
    </xf>
    <xf numFmtId="0" fontId="1" fillId="0" borderId="61" xfId="0" applyFont="1" applyBorder="1" applyAlignment="1">
      <alignment horizontal="center" vertical="center" wrapText="1"/>
    </xf>
    <xf numFmtId="0" fontId="1" fillId="0" borderId="47" xfId="0" applyFont="1" applyBorder="1" applyAlignment="1">
      <alignment horizontal="center" vertical="center" wrapText="1"/>
    </xf>
    <xf numFmtId="0" fontId="1" fillId="0" borderId="56" xfId="0" applyFont="1" applyBorder="1" applyAlignment="1">
      <alignment horizontal="center" vertical="center" wrapText="1"/>
    </xf>
    <xf numFmtId="0" fontId="1" fillId="0" borderId="58" xfId="0" applyFont="1" applyBorder="1" applyAlignment="1">
      <alignment horizontal="center" vertical="center" wrapText="1"/>
    </xf>
    <xf numFmtId="0" fontId="1" fillId="0" borderId="62" xfId="0" applyFont="1" applyBorder="1" applyAlignment="1">
      <alignment horizontal="center" vertical="center" wrapText="1"/>
    </xf>
    <xf numFmtId="0" fontId="6" fillId="0" borderId="75" xfId="0" applyFont="1" applyBorder="1" applyAlignment="1">
      <alignment horizontal="center" vertical="center" wrapText="1"/>
    </xf>
    <xf numFmtId="0" fontId="6" fillId="0" borderId="76" xfId="0" applyFont="1" applyBorder="1" applyAlignment="1">
      <alignment horizontal="center" vertical="center" wrapText="1"/>
    </xf>
    <xf numFmtId="0" fontId="6" fillId="0" borderId="77" xfId="0" applyFont="1" applyBorder="1" applyAlignment="1">
      <alignment horizontal="center" vertical="center" wrapText="1"/>
    </xf>
    <xf numFmtId="0" fontId="1" fillId="0" borderId="41" xfId="0" quotePrefix="1" applyFont="1" applyBorder="1" applyAlignment="1">
      <alignment horizontal="center" vertical="center" wrapText="1"/>
    </xf>
    <xf numFmtId="0" fontId="1" fillId="0" borderId="39" xfId="0" quotePrefix="1" applyFont="1" applyBorder="1" applyAlignment="1">
      <alignment horizontal="center" vertical="center" wrapText="1"/>
    </xf>
    <xf numFmtId="0" fontId="1" fillId="0" borderId="40" xfId="0" quotePrefix="1" applyFont="1" applyBorder="1" applyAlignment="1">
      <alignment horizontal="center" vertical="center" wrapText="1"/>
    </xf>
    <xf numFmtId="0" fontId="1" fillId="0" borderId="43" xfId="0" quotePrefix="1" applyFont="1" applyBorder="1" applyAlignment="1">
      <alignment horizontal="center" vertical="center" wrapText="1"/>
    </xf>
    <xf numFmtId="0" fontId="1" fillId="0" borderId="44" xfId="0" quotePrefix="1" applyFont="1" applyBorder="1" applyAlignment="1">
      <alignment horizontal="center" vertical="center" wrapText="1"/>
    </xf>
    <xf numFmtId="0" fontId="1" fillId="0" borderId="45" xfId="0" quotePrefix="1" applyFont="1" applyBorder="1" applyAlignment="1">
      <alignment horizontal="center" vertical="center" wrapText="1"/>
    </xf>
    <xf numFmtId="0" fontId="1" fillId="0" borderId="50" xfId="0" quotePrefix="1" applyFont="1" applyBorder="1" applyAlignment="1">
      <alignment horizontal="center" vertical="center" wrapText="1"/>
    </xf>
    <xf numFmtId="0" fontId="1" fillId="0" borderId="51" xfId="0" quotePrefix="1" applyFont="1" applyBorder="1" applyAlignment="1">
      <alignment horizontal="center" vertical="center" wrapText="1"/>
    </xf>
    <xf numFmtId="0" fontId="1" fillId="0" borderId="52" xfId="0" quotePrefix="1" applyFont="1" applyBorder="1" applyAlignment="1">
      <alignment horizontal="center" vertical="center" wrapText="1"/>
    </xf>
    <xf numFmtId="0" fontId="1" fillId="0" borderId="48" xfId="0" applyFont="1" applyBorder="1" applyAlignment="1">
      <alignment horizontal="center" vertical="center" wrapText="1"/>
    </xf>
    <xf numFmtId="0" fontId="1" fillId="0" borderId="49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top"/>
    </xf>
    <xf numFmtId="0" fontId="9" fillId="0" borderId="38" xfId="0" applyFont="1" applyBorder="1" applyAlignment="1">
      <alignment horizontal="center" vertical="center" wrapText="1"/>
    </xf>
    <xf numFmtId="0" fontId="9" fillId="0" borderId="39" xfId="0" applyFont="1" applyBorder="1" applyAlignment="1">
      <alignment horizontal="center" vertical="center" wrapText="1"/>
    </xf>
    <xf numFmtId="0" fontId="9" fillId="0" borderId="40" xfId="0" applyFont="1" applyBorder="1" applyAlignment="1">
      <alignment horizontal="center" vertical="center" wrapText="1"/>
    </xf>
    <xf numFmtId="0" fontId="9" fillId="0" borderId="23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9" fillId="0" borderId="46" xfId="0" applyFont="1" applyBorder="1" applyAlignment="1">
      <alignment horizontal="center" vertical="center" wrapText="1"/>
    </xf>
    <xf numFmtId="0" fontId="9" fillId="0" borderId="53" xfId="0" applyFont="1" applyBorder="1" applyAlignment="1">
      <alignment horizontal="center" vertical="center" wrapText="1"/>
    </xf>
    <xf numFmtId="0" fontId="9" fillId="0" borderId="54" xfId="0" applyFont="1" applyBorder="1" applyAlignment="1">
      <alignment horizontal="center" vertical="center" wrapText="1"/>
    </xf>
    <xf numFmtId="0" fontId="9" fillId="0" borderId="55" xfId="0" applyFont="1" applyBorder="1" applyAlignment="1">
      <alignment horizontal="center" vertical="center" wrapText="1"/>
    </xf>
    <xf numFmtId="0" fontId="9" fillId="0" borderId="31" xfId="0" applyFont="1" applyBorder="1" applyAlignment="1">
      <alignment horizontal="center" vertical="center" wrapText="1"/>
    </xf>
    <xf numFmtId="0" fontId="9" fillId="0" borderId="26" xfId="0" applyFont="1" applyBorder="1" applyAlignment="1">
      <alignment horizontal="center" vertical="center" wrapText="1"/>
    </xf>
    <xf numFmtId="0" fontId="9" fillId="0" borderId="59" xfId="0" applyFont="1" applyBorder="1" applyAlignment="1">
      <alignment horizontal="center" vertical="center" wrapText="1"/>
    </xf>
    <xf numFmtId="0" fontId="1" fillId="0" borderId="42" xfId="0" quotePrefix="1" applyFont="1" applyBorder="1" applyAlignment="1">
      <alignment horizontal="center" vertical="center" wrapText="1"/>
    </xf>
  </cellXfs>
  <cellStyles count="2">
    <cellStyle name="Migliaia" xfId="1" builtinId="3"/>
    <cellStyle name="Normale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56"/>
  <sheetViews>
    <sheetView topLeftCell="A13" zoomScale="70" zoomScaleNormal="70" workbookViewId="0">
      <selection activeCell="O37" sqref="O37"/>
    </sheetView>
  </sheetViews>
  <sheetFormatPr defaultRowHeight="14.25" x14ac:dyDescent="0.2"/>
  <cols>
    <col min="1" max="1" width="8" style="3" customWidth="1"/>
    <col min="2" max="2" width="8.33203125" style="3" customWidth="1"/>
    <col min="3" max="3" width="104.83203125" style="3" customWidth="1"/>
    <col min="4" max="4" width="28.6640625" style="3" customWidth="1"/>
    <col min="5" max="5" width="28.33203125" style="3" customWidth="1"/>
    <col min="6" max="16384" width="9.33203125" style="4"/>
  </cols>
  <sheetData>
    <row r="1" spans="1:5" s="2" customFormat="1" ht="18" x14ac:dyDescent="0.25">
      <c r="A1" s="29" t="s">
        <v>44</v>
      </c>
      <c r="B1" s="29"/>
      <c r="C1" s="29"/>
      <c r="D1" s="1"/>
      <c r="E1" s="1"/>
    </row>
    <row r="2" spans="1:5" s="2" customFormat="1" ht="4.5" customHeight="1" x14ac:dyDescent="0.25">
      <c r="A2" s="29"/>
      <c r="B2" s="29"/>
      <c r="C2" s="29"/>
      <c r="D2" s="1"/>
      <c r="E2" s="1"/>
    </row>
    <row r="3" spans="1:5" s="2" customFormat="1" ht="18" x14ac:dyDescent="0.25">
      <c r="A3" s="128" t="s">
        <v>3</v>
      </c>
      <c r="B3" s="128"/>
      <c r="C3" s="128"/>
      <c r="D3" s="1"/>
      <c r="E3" s="1"/>
    </row>
    <row r="4" spans="1:5" s="2" customFormat="1" ht="18" x14ac:dyDescent="0.25">
      <c r="A4" s="128" t="s">
        <v>45</v>
      </c>
      <c r="B4" s="128"/>
      <c r="C4" s="128"/>
      <c r="D4" s="1"/>
      <c r="E4" s="1"/>
    </row>
    <row r="5" spans="1:5" ht="15" customHeight="1" x14ac:dyDescent="0.2">
      <c r="A5" s="129" t="s">
        <v>43</v>
      </c>
      <c r="B5" s="129"/>
      <c r="C5" s="129"/>
      <c r="D5" s="129"/>
      <c r="E5" s="5"/>
    </row>
    <row r="6" spans="1:5" ht="5.25" customHeight="1" x14ac:dyDescent="0.2">
      <c r="A6" s="5"/>
      <c r="B6" s="5"/>
      <c r="C6" s="5"/>
      <c r="D6" s="5"/>
      <c r="E6" s="5"/>
    </row>
    <row r="7" spans="1:5" ht="15" customHeight="1" x14ac:dyDescent="0.2">
      <c r="A7" s="129" t="s">
        <v>4</v>
      </c>
      <c r="B7" s="129"/>
      <c r="C7" s="129"/>
      <c r="D7" s="129"/>
      <c r="E7" s="5"/>
    </row>
    <row r="8" spans="1:5" ht="4.5" customHeight="1" thickBot="1" x14ac:dyDescent="0.25">
      <c r="A8" s="6"/>
      <c r="B8" s="6"/>
      <c r="C8" s="6"/>
      <c r="D8" s="6"/>
      <c r="E8" s="7"/>
    </row>
    <row r="9" spans="1:5" ht="9.75" customHeight="1" thickTop="1" x14ac:dyDescent="0.2">
      <c r="A9" s="115" t="s">
        <v>8</v>
      </c>
      <c r="B9" s="116"/>
      <c r="C9" s="121" t="s">
        <v>7</v>
      </c>
      <c r="D9" s="130" t="s">
        <v>0</v>
      </c>
      <c r="E9" s="107" t="s">
        <v>1</v>
      </c>
    </row>
    <row r="10" spans="1:5" ht="10.5" customHeight="1" x14ac:dyDescent="0.2">
      <c r="A10" s="117"/>
      <c r="B10" s="118"/>
      <c r="C10" s="122"/>
      <c r="D10" s="131"/>
      <c r="E10" s="108"/>
    </row>
    <row r="11" spans="1:5" ht="9" customHeight="1" x14ac:dyDescent="0.2">
      <c r="A11" s="117"/>
      <c r="B11" s="118"/>
      <c r="C11" s="122"/>
      <c r="D11" s="109" t="s">
        <v>5</v>
      </c>
      <c r="E11" s="111" t="s">
        <v>5</v>
      </c>
    </row>
    <row r="12" spans="1:5" ht="8.25" customHeight="1" x14ac:dyDescent="0.2">
      <c r="A12" s="119"/>
      <c r="B12" s="120"/>
      <c r="C12" s="123"/>
      <c r="D12" s="110"/>
      <c r="E12" s="112"/>
    </row>
    <row r="13" spans="1:5" ht="30" customHeight="1" x14ac:dyDescent="0.2">
      <c r="A13" s="124"/>
      <c r="B13" s="125"/>
      <c r="C13" s="10" t="s">
        <v>9</v>
      </c>
      <c r="D13" s="46">
        <v>937210.05</v>
      </c>
      <c r="E13" s="38"/>
    </row>
    <row r="14" spans="1:5" ht="30" customHeight="1" x14ac:dyDescent="0.2">
      <c r="A14" s="126"/>
      <c r="B14" s="127"/>
      <c r="C14" s="10" t="s">
        <v>10</v>
      </c>
      <c r="D14" s="46">
        <v>128653.63</v>
      </c>
      <c r="E14" s="38"/>
    </row>
    <row r="15" spans="1:5" ht="30" customHeight="1" x14ac:dyDescent="0.2">
      <c r="A15" s="126"/>
      <c r="B15" s="127"/>
      <c r="C15" s="10" t="s">
        <v>11</v>
      </c>
      <c r="D15" s="46">
        <v>500000</v>
      </c>
      <c r="E15" s="38"/>
    </row>
    <row r="16" spans="1:5" ht="30" customHeight="1" x14ac:dyDescent="0.2">
      <c r="A16" s="126"/>
      <c r="B16" s="127"/>
      <c r="C16" s="16" t="s">
        <v>42</v>
      </c>
      <c r="D16" s="30"/>
      <c r="E16" s="47">
        <v>5571999.9100000001</v>
      </c>
    </row>
    <row r="17" spans="1:5" ht="30.75" customHeight="1" x14ac:dyDescent="0.2">
      <c r="A17" s="19"/>
      <c r="B17" s="8"/>
      <c r="C17" s="14" t="s">
        <v>14</v>
      </c>
      <c r="D17" s="31">
        <v>0</v>
      </c>
      <c r="E17" s="39">
        <v>0</v>
      </c>
    </row>
    <row r="18" spans="1:5" ht="9.75" customHeight="1" x14ac:dyDescent="0.2">
      <c r="A18" s="20"/>
      <c r="B18" s="21"/>
      <c r="C18" s="17"/>
      <c r="D18" s="32"/>
      <c r="E18" s="40"/>
    </row>
    <row r="19" spans="1:5" ht="23.1" customHeight="1" x14ac:dyDescent="0.2">
      <c r="A19" s="22"/>
      <c r="B19" s="23"/>
      <c r="C19" s="14" t="s">
        <v>15</v>
      </c>
      <c r="D19" s="33"/>
      <c r="E19" s="41"/>
    </row>
    <row r="20" spans="1:5" ht="23.1" customHeight="1" x14ac:dyDescent="0.2">
      <c r="A20" s="20">
        <v>2</v>
      </c>
      <c r="B20" s="21">
        <v>101</v>
      </c>
      <c r="C20" s="17" t="s">
        <v>2</v>
      </c>
      <c r="D20" s="32">
        <v>1345000</v>
      </c>
      <c r="E20" s="40">
        <v>1870045.1600000001</v>
      </c>
    </row>
    <row r="21" spans="1:5" ht="23.1" customHeight="1" x14ac:dyDescent="0.2">
      <c r="A21" s="20">
        <v>2</v>
      </c>
      <c r="B21" s="23">
        <v>102</v>
      </c>
      <c r="C21" s="18" t="s">
        <v>28</v>
      </c>
      <c r="D21" s="33">
        <v>0</v>
      </c>
      <c r="E21" s="41">
        <v>0</v>
      </c>
    </row>
    <row r="22" spans="1:5" ht="23.1" customHeight="1" x14ac:dyDescent="0.2">
      <c r="A22" s="20">
        <v>2</v>
      </c>
      <c r="B22" s="21">
        <v>103</v>
      </c>
      <c r="C22" s="17" t="s">
        <v>29</v>
      </c>
      <c r="D22" s="32">
        <v>0</v>
      </c>
      <c r="E22" s="40">
        <v>0</v>
      </c>
    </row>
    <row r="23" spans="1:5" ht="23.1" customHeight="1" x14ac:dyDescent="0.2">
      <c r="A23" s="20">
        <v>2</v>
      </c>
      <c r="B23" s="23">
        <v>104</v>
      </c>
      <c r="C23" s="18" t="s">
        <v>30</v>
      </c>
      <c r="D23" s="33">
        <v>0</v>
      </c>
      <c r="E23" s="41">
        <v>0</v>
      </c>
    </row>
    <row r="24" spans="1:5" ht="23.1" customHeight="1" x14ac:dyDescent="0.2">
      <c r="A24" s="20">
        <v>2</v>
      </c>
      <c r="B24" s="21">
        <v>105</v>
      </c>
      <c r="C24" s="17" t="s">
        <v>31</v>
      </c>
      <c r="D24" s="32">
        <v>22379.01</v>
      </c>
      <c r="E24" s="40">
        <v>50737.65</v>
      </c>
    </row>
    <row r="25" spans="1:5" s="25" customFormat="1" ht="23.1" customHeight="1" x14ac:dyDescent="0.25">
      <c r="A25" s="19">
        <v>2</v>
      </c>
      <c r="B25" s="24"/>
      <c r="C25" s="14" t="s">
        <v>16</v>
      </c>
      <c r="D25" s="34">
        <f>SUM(D20:D24)</f>
        <v>1367379.01</v>
      </c>
      <c r="E25" s="42">
        <f>SUM(E20:E24)</f>
        <v>1920782.81</v>
      </c>
    </row>
    <row r="26" spans="1:5" ht="9" customHeight="1" x14ac:dyDescent="0.2">
      <c r="A26" s="20"/>
      <c r="B26" s="21"/>
      <c r="C26" s="17"/>
      <c r="D26" s="32"/>
      <c r="E26" s="40"/>
    </row>
    <row r="27" spans="1:5" ht="23.1" customHeight="1" x14ac:dyDescent="0.2">
      <c r="A27" s="19"/>
      <c r="B27" s="8"/>
      <c r="C27" s="14" t="s">
        <v>17</v>
      </c>
      <c r="D27" s="34"/>
      <c r="E27" s="39"/>
    </row>
    <row r="28" spans="1:5" ht="23.1" customHeight="1" x14ac:dyDescent="0.2">
      <c r="A28" s="22">
        <v>3</v>
      </c>
      <c r="B28" s="23">
        <v>100</v>
      </c>
      <c r="C28" s="18" t="s">
        <v>32</v>
      </c>
      <c r="D28" s="33">
        <v>50000</v>
      </c>
      <c r="E28" s="41">
        <v>93946</v>
      </c>
    </row>
    <row r="29" spans="1:5" ht="33.75" customHeight="1" x14ac:dyDescent="0.2">
      <c r="A29" s="22">
        <v>3</v>
      </c>
      <c r="B29" s="23">
        <v>200</v>
      </c>
      <c r="C29" s="18" t="s">
        <v>33</v>
      </c>
      <c r="D29" s="33">
        <v>0</v>
      </c>
      <c r="E29" s="40">
        <v>131629.37</v>
      </c>
    </row>
    <row r="30" spans="1:5" ht="23.1" customHeight="1" x14ac:dyDescent="0.2">
      <c r="A30" s="20">
        <v>3</v>
      </c>
      <c r="B30" s="21">
        <v>300</v>
      </c>
      <c r="C30" s="17" t="s">
        <v>34</v>
      </c>
      <c r="D30" s="32">
        <v>50</v>
      </c>
      <c r="E30" s="40">
        <v>50</v>
      </c>
    </row>
    <row r="31" spans="1:5" ht="23.1" customHeight="1" x14ac:dyDescent="0.2">
      <c r="A31" s="22">
        <v>3</v>
      </c>
      <c r="B31" s="23">
        <v>400</v>
      </c>
      <c r="C31" s="18" t="s">
        <v>35</v>
      </c>
      <c r="D31" s="33">
        <v>0</v>
      </c>
      <c r="E31" s="40">
        <v>0</v>
      </c>
    </row>
    <row r="32" spans="1:5" ht="23.1" customHeight="1" x14ac:dyDescent="0.2">
      <c r="A32" s="20">
        <v>3</v>
      </c>
      <c r="B32" s="21">
        <v>500</v>
      </c>
      <c r="C32" s="17" t="s">
        <v>36</v>
      </c>
      <c r="D32" s="32">
        <v>390000</v>
      </c>
      <c r="E32" s="40">
        <v>669755.73</v>
      </c>
    </row>
    <row r="33" spans="1:5" s="25" customFormat="1" ht="23.1" customHeight="1" x14ac:dyDescent="0.25">
      <c r="A33" s="19">
        <v>3</v>
      </c>
      <c r="B33" s="24"/>
      <c r="C33" s="14" t="s">
        <v>18</v>
      </c>
      <c r="D33" s="34">
        <f>SUM(D28:D32)</f>
        <v>440050</v>
      </c>
      <c r="E33" s="39">
        <f>SUM(E28:E32)</f>
        <v>895381.1</v>
      </c>
    </row>
    <row r="34" spans="1:5" ht="9" customHeight="1" x14ac:dyDescent="0.2">
      <c r="A34" s="20"/>
      <c r="B34" s="21"/>
      <c r="C34" s="17"/>
      <c r="D34" s="32"/>
      <c r="E34" s="40"/>
    </row>
    <row r="35" spans="1:5" ht="23.1" customHeight="1" x14ac:dyDescent="0.2">
      <c r="A35" s="22"/>
      <c r="B35" s="23"/>
      <c r="C35" s="14" t="s">
        <v>19</v>
      </c>
      <c r="D35" s="33"/>
      <c r="E35" s="41"/>
    </row>
    <row r="36" spans="1:5" ht="23.1" customHeight="1" x14ac:dyDescent="0.2">
      <c r="A36" s="20">
        <v>4</v>
      </c>
      <c r="B36" s="23">
        <v>100</v>
      </c>
      <c r="C36" s="17" t="s">
        <v>37</v>
      </c>
      <c r="D36" s="32">
        <v>0</v>
      </c>
      <c r="E36" s="40">
        <v>0</v>
      </c>
    </row>
    <row r="37" spans="1:5" ht="23.1" customHeight="1" x14ac:dyDescent="0.2">
      <c r="A37" s="22">
        <v>4</v>
      </c>
      <c r="B37" s="23">
        <v>200</v>
      </c>
      <c r="C37" s="18" t="s">
        <v>38</v>
      </c>
      <c r="D37" s="33">
        <v>0</v>
      </c>
      <c r="E37" s="41">
        <v>0</v>
      </c>
    </row>
    <row r="38" spans="1:5" ht="23.1" customHeight="1" x14ac:dyDescent="0.2">
      <c r="A38" s="20">
        <v>4</v>
      </c>
      <c r="B38" s="21">
        <v>300</v>
      </c>
      <c r="C38" s="17" t="s">
        <v>39</v>
      </c>
      <c r="D38" s="32">
        <v>0</v>
      </c>
      <c r="E38" s="40">
        <v>0</v>
      </c>
    </row>
    <row r="39" spans="1:5" ht="23.1" customHeight="1" x14ac:dyDescent="0.2">
      <c r="A39" s="22">
        <v>4</v>
      </c>
      <c r="B39" s="23">
        <v>400</v>
      </c>
      <c r="C39" s="18" t="s">
        <v>40</v>
      </c>
      <c r="D39" s="33">
        <v>0</v>
      </c>
      <c r="E39" s="40">
        <v>0</v>
      </c>
    </row>
    <row r="40" spans="1:5" ht="23.1" customHeight="1" x14ac:dyDescent="0.2">
      <c r="A40" s="22">
        <v>4</v>
      </c>
      <c r="B40" s="21">
        <v>500</v>
      </c>
      <c r="C40" s="18" t="s">
        <v>41</v>
      </c>
      <c r="D40" s="33">
        <v>0</v>
      </c>
      <c r="E40" s="41">
        <v>0</v>
      </c>
    </row>
    <row r="41" spans="1:5" s="25" customFormat="1" ht="23.1" customHeight="1" x14ac:dyDescent="0.25">
      <c r="A41" s="26">
        <v>4</v>
      </c>
      <c r="B41" s="8"/>
      <c r="C41" s="13" t="s">
        <v>20</v>
      </c>
      <c r="D41" s="31">
        <f>SUM(D36:D40)</f>
        <v>0</v>
      </c>
      <c r="E41" s="39">
        <f>SUM(E36:E40)</f>
        <v>0</v>
      </c>
    </row>
    <row r="42" spans="1:5" ht="9" customHeight="1" x14ac:dyDescent="0.2">
      <c r="A42" s="22"/>
      <c r="B42" s="23"/>
      <c r="C42" s="18"/>
      <c r="D42" s="33"/>
      <c r="E42" s="40"/>
    </row>
    <row r="43" spans="1:5" s="25" customFormat="1" ht="23.1" customHeight="1" x14ac:dyDescent="0.25">
      <c r="A43" s="26"/>
      <c r="B43" s="8"/>
      <c r="C43" s="13" t="s">
        <v>21</v>
      </c>
      <c r="D43" s="31">
        <v>0</v>
      </c>
      <c r="E43" s="39">
        <v>0</v>
      </c>
    </row>
    <row r="44" spans="1:5" ht="9.75" customHeight="1" x14ac:dyDescent="0.2">
      <c r="A44" s="19"/>
      <c r="B44" s="8"/>
      <c r="C44" s="14"/>
      <c r="D44" s="31"/>
      <c r="E44" s="39"/>
    </row>
    <row r="45" spans="1:5" s="25" customFormat="1" ht="23.1" customHeight="1" x14ac:dyDescent="0.25">
      <c r="A45" s="19"/>
      <c r="B45" s="24"/>
      <c r="C45" s="14" t="s">
        <v>22</v>
      </c>
      <c r="D45" s="34">
        <v>0</v>
      </c>
      <c r="E45" s="39">
        <v>0</v>
      </c>
    </row>
    <row r="46" spans="1:5" ht="9.75" customHeight="1" x14ac:dyDescent="0.2">
      <c r="A46" s="20"/>
      <c r="B46" s="21"/>
      <c r="C46" s="17"/>
      <c r="D46" s="32"/>
      <c r="E46" s="40"/>
    </row>
    <row r="47" spans="1:5" s="25" customFormat="1" ht="23.1" customHeight="1" x14ac:dyDescent="0.25">
      <c r="A47" s="19"/>
      <c r="B47" s="24"/>
      <c r="C47" s="14" t="s">
        <v>23</v>
      </c>
      <c r="D47" s="34">
        <v>0</v>
      </c>
      <c r="E47" s="42">
        <v>0</v>
      </c>
    </row>
    <row r="48" spans="1:5" ht="9.75" customHeight="1" x14ac:dyDescent="0.2">
      <c r="A48" s="22"/>
      <c r="B48" s="23"/>
      <c r="C48" s="18"/>
      <c r="D48" s="33"/>
      <c r="E48" s="41"/>
    </row>
    <row r="49" spans="1:5" ht="23.1" customHeight="1" x14ac:dyDescent="0.2">
      <c r="A49" s="20"/>
      <c r="B49" s="21"/>
      <c r="C49" s="13" t="s">
        <v>24</v>
      </c>
      <c r="D49" s="32"/>
      <c r="E49" s="40"/>
    </row>
    <row r="50" spans="1:5" ht="23.1" customHeight="1" x14ac:dyDescent="0.2">
      <c r="A50" s="22">
        <v>9</v>
      </c>
      <c r="B50" s="23">
        <v>100</v>
      </c>
      <c r="C50" s="18" t="s">
        <v>26</v>
      </c>
      <c r="D50" s="33">
        <v>850000</v>
      </c>
      <c r="E50" s="41">
        <v>850000</v>
      </c>
    </row>
    <row r="51" spans="1:5" ht="23.1" customHeight="1" x14ac:dyDescent="0.2">
      <c r="A51" s="20">
        <v>9</v>
      </c>
      <c r="B51" s="21">
        <v>200</v>
      </c>
      <c r="C51" s="17" t="s">
        <v>27</v>
      </c>
      <c r="D51" s="33">
        <v>100000</v>
      </c>
      <c r="E51" s="41">
        <v>100000</v>
      </c>
    </row>
    <row r="52" spans="1:5" s="25" customFormat="1" ht="23.1" customHeight="1" thickBot="1" x14ac:dyDescent="0.3">
      <c r="A52" s="27">
        <v>9</v>
      </c>
      <c r="B52" s="28"/>
      <c r="C52" s="15" t="s">
        <v>25</v>
      </c>
      <c r="D52" s="35">
        <f>SUM(D50:D51)</f>
        <v>950000</v>
      </c>
      <c r="E52" s="43">
        <f>SUM(E50:E51)</f>
        <v>950000</v>
      </c>
    </row>
    <row r="53" spans="1:5" ht="30.75" customHeight="1" thickBot="1" x14ac:dyDescent="0.25">
      <c r="A53" s="11"/>
      <c r="B53" s="12"/>
      <c r="C53" s="12" t="s">
        <v>13</v>
      </c>
      <c r="D53" s="36">
        <f>D17+D25+D33+D41+D43+D45+D47+D52</f>
        <v>2757429.01</v>
      </c>
      <c r="E53" s="44">
        <f>E17+E25+E33+E41+E43+E45+E47+E52</f>
        <v>3766163.91</v>
      </c>
    </row>
    <row r="54" spans="1:5" ht="30.75" customHeight="1" thickTop="1" thickBot="1" x14ac:dyDescent="0.25">
      <c r="A54" s="113" t="s">
        <v>12</v>
      </c>
      <c r="B54" s="114"/>
      <c r="C54" s="114"/>
      <c r="D54" s="37">
        <f>D53+D13+D14+D15</f>
        <v>4323292.6899999995</v>
      </c>
      <c r="E54" s="45">
        <f>E53+E16</f>
        <v>9338163.8200000003</v>
      </c>
    </row>
    <row r="55" spans="1:5" ht="9" customHeight="1" thickTop="1" x14ac:dyDescent="0.2"/>
    <row r="56" spans="1:5" s="2" customFormat="1" ht="14.25" customHeight="1" x14ac:dyDescent="0.25">
      <c r="A56" s="9" t="s">
        <v>6</v>
      </c>
      <c r="B56" s="1"/>
      <c r="C56" s="1"/>
      <c r="D56" s="1"/>
      <c r="E56" s="1"/>
    </row>
  </sheetData>
  <mergeCells count="12">
    <mergeCell ref="A3:C3"/>
    <mergeCell ref="A4:C4"/>
    <mergeCell ref="A5:D5"/>
    <mergeCell ref="A7:D7"/>
    <mergeCell ref="D9:D10"/>
    <mergeCell ref="E9:E10"/>
    <mergeCell ref="D11:D12"/>
    <mergeCell ref="E11:E12"/>
    <mergeCell ref="A54:C54"/>
    <mergeCell ref="A9:B12"/>
    <mergeCell ref="C9:C12"/>
    <mergeCell ref="A13:B16"/>
  </mergeCells>
  <phoneticPr fontId="0" type="noConversion"/>
  <printOptions horizontalCentered="1"/>
  <pageMargins left="0.23622047244094491" right="0.23622047244094491" top="0.55118110236220474" bottom="0.55118110236220474" header="0.31496062992125984" footer="0.31496062992125984"/>
  <pageSetup paperSize="9" scale="62" firstPageNumber="0" fitToHeight="100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965E0B-A65C-477B-968E-DA5AB593DB0B}">
  <dimension ref="A1:O64"/>
  <sheetViews>
    <sheetView tabSelected="1" topLeftCell="A13" zoomScale="70" zoomScaleNormal="70" workbookViewId="0">
      <selection activeCell="I23" sqref="I23"/>
    </sheetView>
  </sheetViews>
  <sheetFormatPr defaultRowHeight="15" x14ac:dyDescent="0.2"/>
  <cols>
    <col min="1" max="1" width="3.83203125" style="104" customWidth="1"/>
    <col min="2" max="2" width="4.5" style="104" customWidth="1"/>
    <col min="3" max="3" width="68" style="52" customWidth="1"/>
    <col min="4" max="5" width="22" style="52" customWidth="1"/>
    <col min="6" max="6" width="22.1640625" style="52" customWidth="1"/>
    <col min="7" max="11" width="22.33203125" style="52" customWidth="1"/>
    <col min="12" max="15" width="21.83203125" style="52" customWidth="1"/>
    <col min="16" max="16384" width="9.33203125" style="52"/>
  </cols>
  <sheetData>
    <row r="1" spans="1:15" s="2" customFormat="1" ht="18" x14ac:dyDescent="0.25">
      <c r="A1" s="29" t="s">
        <v>44</v>
      </c>
      <c r="B1" s="29"/>
      <c r="C1" s="29"/>
      <c r="D1" s="1"/>
      <c r="E1" s="1"/>
    </row>
    <row r="2" spans="1:15" s="2" customFormat="1" ht="4.5" customHeight="1" x14ac:dyDescent="0.25">
      <c r="A2" s="29"/>
      <c r="B2" s="29"/>
      <c r="C2" s="29"/>
      <c r="D2" s="1"/>
      <c r="E2" s="1"/>
      <c r="F2" s="1"/>
    </row>
    <row r="3" spans="1:15" s="2" customFormat="1" ht="18" x14ac:dyDescent="0.25">
      <c r="A3" s="128" t="s">
        <v>46</v>
      </c>
      <c r="B3" s="128"/>
      <c r="C3" s="128"/>
      <c r="D3" s="1"/>
      <c r="E3" s="1"/>
      <c r="F3" s="1"/>
    </row>
    <row r="4" spans="1:15" s="2" customFormat="1" ht="18" x14ac:dyDescent="0.25">
      <c r="A4" s="152" t="s">
        <v>45</v>
      </c>
      <c r="B4" s="152"/>
      <c r="C4" s="152"/>
      <c r="D4" s="152"/>
      <c r="E4" s="1"/>
    </row>
    <row r="5" spans="1:15" s="4" customFormat="1" ht="15" customHeight="1" x14ac:dyDescent="0.2">
      <c r="A5" s="129" t="s">
        <v>43</v>
      </c>
      <c r="B5" s="129"/>
      <c r="C5" s="129"/>
      <c r="D5" s="129"/>
      <c r="E5" s="129"/>
      <c r="F5" s="129"/>
      <c r="G5" s="129"/>
      <c r="H5" s="129"/>
    </row>
    <row r="6" spans="1:15" s="4" customFormat="1" ht="5.25" customHeight="1" x14ac:dyDescent="0.2">
      <c r="A6" s="5"/>
      <c r="B6" s="5"/>
      <c r="C6" s="5"/>
      <c r="D6" s="5"/>
      <c r="E6" s="5"/>
      <c r="F6" s="5"/>
    </row>
    <row r="7" spans="1:15" s="4" customFormat="1" x14ac:dyDescent="0.2">
      <c r="A7" s="129" t="s">
        <v>4</v>
      </c>
      <c r="B7" s="129"/>
      <c r="C7" s="129"/>
      <c r="D7" s="129"/>
      <c r="E7" s="48"/>
      <c r="F7" s="5"/>
    </row>
    <row r="8" spans="1:15" ht="6" customHeight="1" thickBot="1" x14ac:dyDescent="0.25">
      <c r="A8" s="49"/>
      <c r="B8" s="49"/>
      <c r="C8" s="50"/>
      <c r="D8" s="51"/>
      <c r="E8" s="51"/>
      <c r="F8" s="51"/>
      <c r="G8" s="51"/>
      <c r="H8" s="51"/>
      <c r="I8" s="51"/>
      <c r="J8" s="51"/>
      <c r="K8" s="51"/>
      <c r="L8" s="51"/>
      <c r="M8" s="51"/>
      <c r="N8" s="51"/>
      <c r="O8" s="51"/>
    </row>
    <row r="9" spans="1:15" ht="15.75" thickTop="1" x14ac:dyDescent="0.2">
      <c r="A9" s="153" t="s">
        <v>47</v>
      </c>
      <c r="B9" s="154"/>
      <c r="C9" s="155"/>
      <c r="D9" s="141">
        <v>1</v>
      </c>
      <c r="E9" s="142"/>
      <c r="F9" s="165"/>
      <c r="G9" s="141">
        <v>20</v>
      </c>
      <c r="H9" s="142"/>
      <c r="I9" s="143"/>
      <c r="J9" s="141">
        <v>99</v>
      </c>
      <c r="K9" s="142"/>
      <c r="L9" s="143"/>
      <c r="M9" s="144" t="s">
        <v>48</v>
      </c>
      <c r="N9" s="145"/>
      <c r="O9" s="146"/>
    </row>
    <row r="10" spans="1:15" ht="32.25" customHeight="1" x14ac:dyDescent="0.2">
      <c r="A10" s="156"/>
      <c r="B10" s="157"/>
      <c r="C10" s="158"/>
      <c r="D10" s="134" t="s">
        <v>49</v>
      </c>
      <c r="E10" s="150"/>
      <c r="F10" s="151"/>
      <c r="G10" s="134" t="s">
        <v>50</v>
      </c>
      <c r="H10" s="150"/>
      <c r="I10" s="150"/>
      <c r="J10" s="134" t="s">
        <v>51</v>
      </c>
      <c r="K10" s="150"/>
      <c r="L10" s="150"/>
      <c r="M10" s="147"/>
      <c r="N10" s="148"/>
      <c r="O10" s="149"/>
    </row>
    <row r="11" spans="1:15" ht="32.25" customHeight="1" x14ac:dyDescent="0.2">
      <c r="A11" s="159"/>
      <c r="B11" s="160"/>
      <c r="C11" s="161"/>
      <c r="D11" s="134" t="s">
        <v>52</v>
      </c>
      <c r="E11" s="135"/>
      <c r="F11" s="132" t="s">
        <v>53</v>
      </c>
      <c r="G11" s="134" t="s">
        <v>52</v>
      </c>
      <c r="H11" s="135"/>
      <c r="I11" s="132" t="s">
        <v>53</v>
      </c>
      <c r="J11" s="134" t="s">
        <v>52</v>
      </c>
      <c r="K11" s="135"/>
      <c r="L11" s="132" t="s">
        <v>53</v>
      </c>
      <c r="M11" s="134" t="s">
        <v>52</v>
      </c>
      <c r="N11" s="135"/>
      <c r="O11" s="136" t="s">
        <v>53</v>
      </c>
    </row>
    <row r="12" spans="1:15" ht="45.75" thickBot="1" x14ac:dyDescent="0.25">
      <c r="A12" s="162"/>
      <c r="B12" s="163"/>
      <c r="C12" s="164"/>
      <c r="D12" s="53" t="s">
        <v>54</v>
      </c>
      <c r="E12" s="54" t="s">
        <v>55</v>
      </c>
      <c r="F12" s="133"/>
      <c r="G12" s="53" t="s">
        <v>54</v>
      </c>
      <c r="H12" s="54" t="s">
        <v>55</v>
      </c>
      <c r="I12" s="133"/>
      <c r="J12" s="53" t="s">
        <v>54</v>
      </c>
      <c r="K12" s="54" t="s">
        <v>55</v>
      </c>
      <c r="L12" s="133"/>
      <c r="M12" s="53" t="s">
        <v>54</v>
      </c>
      <c r="N12" s="54" t="s">
        <v>55</v>
      </c>
      <c r="O12" s="137"/>
    </row>
    <row r="13" spans="1:15" x14ac:dyDescent="0.2">
      <c r="A13" s="55"/>
      <c r="B13" s="56"/>
      <c r="C13" s="57" t="s">
        <v>56</v>
      </c>
      <c r="D13" s="58"/>
      <c r="E13" s="59"/>
      <c r="F13" s="60"/>
      <c r="G13" s="58"/>
      <c r="H13" s="59"/>
      <c r="I13" s="60"/>
      <c r="J13" s="58"/>
      <c r="K13" s="59"/>
      <c r="L13" s="60"/>
      <c r="M13" s="61" cm="1">
        <f t="array" aca="1" ref="M13" ca="1">M13:O47</f>
        <v>0</v>
      </c>
      <c r="N13" s="62"/>
      <c r="O13" s="63"/>
    </row>
    <row r="14" spans="1:15" ht="14.25" x14ac:dyDescent="0.2">
      <c r="A14" s="64">
        <v>1</v>
      </c>
      <c r="B14" s="65" t="s">
        <v>57</v>
      </c>
      <c r="C14" s="66" t="s">
        <v>58</v>
      </c>
      <c r="D14" s="67">
        <v>0</v>
      </c>
      <c r="E14" s="68"/>
      <c r="F14" s="69">
        <v>0</v>
      </c>
      <c r="G14" s="67">
        <v>0</v>
      </c>
      <c r="H14" s="68"/>
      <c r="I14" s="69">
        <v>0</v>
      </c>
      <c r="J14" s="67">
        <v>0</v>
      </c>
      <c r="K14" s="68"/>
      <c r="L14" s="69">
        <v>0</v>
      </c>
      <c r="M14" s="70">
        <f>D14+G14+J14</f>
        <v>0</v>
      </c>
      <c r="N14" s="60">
        <f>E14+H14+K14</f>
        <v>0</v>
      </c>
      <c r="O14" s="71">
        <f>F14+I14+L14</f>
        <v>0</v>
      </c>
    </row>
    <row r="15" spans="1:15" ht="14.25" x14ac:dyDescent="0.2">
      <c r="A15" s="64">
        <v>1</v>
      </c>
      <c r="B15" s="65" t="s">
        <v>59</v>
      </c>
      <c r="C15" s="66" t="s">
        <v>60</v>
      </c>
      <c r="D15" s="67">
        <v>17500</v>
      </c>
      <c r="E15" s="68"/>
      <c r="F15" s="69">
        <v>17686</v>
      </c>
      <c r="G15" s="67">
        <v>0</v>
      </c>
      <c r="H15" s="68"/>
      <c r="I15" s="69">
        <v>0</v>
      </c>
      <c r="J15" s="67">
        <v>0</v>
      </c>
      <c r="K15" s="68"/>
      <c r="L15" s="69">
        <v>0</v>
      </c>
      <c r="M15" s="70">
        <f t="shared" ref="M15:O23" si="0">D15+G15+J15</f>
        <v>17500</v>
      </c>
      <c r="N15" s="60">
        <f t="shared" si="0"/>
        <v>0</v>
      </c>
      <c r="O15" s="71">
        <f t="shared" si="0"/>
        <v>17686</v>
      </c>
    </row>
    <row r="16" spans="1:15" ht="14.25" x14ac:dyDescent="0.2">
      <c r="A16" s="64">
        <v>1</v>
      </c>
      <c r="B16" s="65" t="s">
        <v>61</v>
      </c>
      <c r="C16" s="66" t="s">
        <v>62</v>
      </c>
      <c r="D16" s="67">
        <v>2720541.74</v>
      </c>
      <c r="E16" s="68">
        <v>381536.68</v>
      </c>
      <c r="F16" s="69">
        <v>3125353.87</v>
      </c>
      <c r="G16" s="67">
        <v>0</v>
      </c>
      <c r="H16" s="68"/>
      <c r="I16" s="69">
        <v>0</v>
      </c>
      <c r="J16" s="67">
        <v>0</v>
      </c>
      <c r="K16" s="68"/>
      <c r="L16" s="69">
        <v>0</v>
      </c>
      <c r="M16" s="70">
        <f t="shared" si="0"/>
        <v>2720541.74</v>
      </c>
      <c r="N16" s="60">
        <f t="shared" si="0"/>
        <v>381536.68</v>
      </c>
      <c r="O16" s="71">
        <f t="shared" si="0"/>
        <v>3125353.87</v>
      </c>
    </row>
    <row r="17" spans="1:15" ht="14.25" x14ac:dyDescent="0.2">
      <c r="A17" s="64">
        <v>1</v>
      </c>
      <c r="B17" s="65" t="s">
        <v>63</v>
      </c>
      <c r="C17" s="66" t="s">
        <v>64</v>
      </c>
      <c r="D17" s="67">
        <v>0</v>
      </c>
      <c r="E17" s="68"/>
      <c r="F17" s="69">
        <v>0</v>
      </c>
      <c r="G17" s="67">
        <v>0</v>
      </c>
      <c r="H17" s="68"/>
      <c r="I17" s="69">
        <v>0</v>
      </c>
      <c r="J17" s="67">
        <v>0</v>
      </c>
      <c r="K17" s="68"/>
      <c r="L17" s="69">
        <v>0</v>
      </c>
      <c r="M17" s="70">
        <f t="shared" si="0"/>
        <v>0</v>
      </c>
      <c r="N17" s="60">
        <f t="shared" si="0"/>
        <v>0</v>
      </c>
      <c r="O17" s="71">
        <f t="shared" si="0"/>
        <v>0</v>
      </c>
    </row>
    <row r="18" spans="1:15" ht="15" customHeight="1" x14ac:dyDescent="0.2">
      <c r="A18" s="64">
        <v>1</v>
      </c>
      <c r="B18" s="65" t="s">
        <v>65</v>
      </c>
      <c r="C18" s="66" t="s">
        <v>66</v>
      </c>
      <c r="D18" s="67">
        <v>0</v>
      </c>
      <c r="E18" s="68"/>
      <c r="F18" s="69">
        <v>0</v>
      </c>
      <c r="G18" s="67">
        <v>0</v>
      </c>
      <c r="H18" s="68"/>
      <c r="I18" s="69">
        <v>0</v>
      </c>
      <c r="J18" s="67">
        <v>0</v>
      </c>
      <c r="K18" s="68"/>
      <c r="L18" s="69">
        <v>0</v>
      </c>
      <c r="M18" s="70">
        <f t="shared" si="0"/>
        <v>0</v>
      </c>
      <c r="N18" s="60">
        <f t="shared" si="0"/>
        <v>0</v>
      </c>
      <c r="O18" s="71">
        <f t="shared" si="0"/>
        <v>0</v>
      </c>
    </row>
    <row r="19" spans="1:15" ht="15" customHeight="1" x14ac:dyDescent="0.2">
      <c r="A19" s="64">
        <v>1</v>
      </c>
      <c r="B19" s="65" t="s">
        <v>67</v>
      </c>
      <c r="C19" s="66" t="s">
        <v>68</v>
      </c>
      <c r="D19" s="67">
        <v>0</v>
      </c>
      <c r="E19" s="68"/>
      <c r="F19" s="69">
        <v>0</v>
      </c>
      <c r="G19" s="67">
        <v>0</v>
      </c>
      <c r="H19" s="68"/>
      <c r="I19" s="69">
        <v>0</v>
      </c>
      <c r="J19" s="67">
        <v>0</v>
      </c>
      <c r="K19" s="68"/>
      <c r="L19" s="69">
        <v>0</v>
      </c>
      <c r="M19" s="70">
        <f t="shared" si="0"/>
        <v>0</v>
      </c>
      <c r="N19" s="60">
        <f t="shared" si="0"/>
        <v>0</v>
      </c>
      <c r="O19" s="71">
        <f t="shared" si="0"/>
        <v>0</v>
      </c>
    </row>
    <row r="20" spans="1:15" ht="15" customHeight="1" x14ac:dyDescent="0.2">
      <c r="A20" s="64">
        <v>1</v>
      </c>
      <c r="B20" s="65" t="s">
        <v>69</v>
      </c>
      <c r="C20" s="66" t="s">
        <v>70</v>
      </c>
      <c r="D20" s="67">
        <v>0</v>
      </c>
      <c r="E20" s="68"/>
      <c r="F20" s="69">
        <v>0</v>
      </c>
      <c r="G20" s="67">
        <v>0</v>
      </c>
      <c r="H20" s="68"/>
      <c r="I20" s="69">
        <v>0</v>
      </c>
      <c r="J20" s="67">
        <v>0</v>
      </c>
      <c r="K20" s="68"/>
      <c r="L20" s="69">
        <v>0</v>
      </c>
      <c r="M20" s="70">
        <f t="shared" si="0"/>
        <v>0</v>
      </c>
      <c r="N20" s="60">
        <f t="shared" si="0"/>
        <v>0</v>
      </c>
      <c r="O20" s="71">
        <f t="shared" si="0"/>
        <v>0</v>
      </c>
    </row>
    <row r="21" spans="1:15" ht="14.25" x14ac:dyDescent="0.2">
      <c r="A21" s="64">
        <v>1</v>
      </c>
      <c r="B21" s="65" t="s">
        <v>71</v>
      </c>
      <c r="C21" s="66" t="s">
        <v>72</v>
      </c>
      <c r="D21" s="67">
        <v>0</v>
      </c>
      <c r="E21" s="68"/>
      <c r="F21" s="69">
        <v>0</v>
      </c>
      <c r="G21" s="67">
        <v>0</v>
      </c>
      <c r="H21" s="68"/>
      <c r="I21" s="69">
        <v>0</v>
      </c>
      <c r="J21" s="67">
        <v>0</v>
      </c>
      <c r="K21" s="68"/>
      <c r="L21" s="69">
        <v>0</v>
      </c>
      <c r="M21" s="70">
        <f t="shared" si="0"/>
        <v>0</v>
      </c>
      <c r="N21" s="60">
        <f t="shared" si="0"/>
        <v>0</v>
      </c>
      <c r="O21" s="71">
        <f t="shared" si="0"/>
        <v>0</v>
      </c>
    </row>
    <row r="22" spans="1:15" ht="15" customHeight="1" x14ac:dyDescent="0.2">
      <c r="A22" s="64">
        <v>1</v>
      </c>
      <c r="B22" s="65" t="s">
        <v>73</v>
      </c>
      <c r="C22" s="66" t="s">
        <v>74</v>
      </c>
      <c r="D22" s="67">
        <v>10000</v>
      </c>
      <c r="E22" s="68"/>
      <c r="F22" s="69">
        <v>10000</v>
      </c>
      <c r="G22" s="67">
        <v>0</v>
      </c>
      <c r="H22" s="68"/>
      <c r="I22" s="69">
        <v>0</v>
      </c>
      <c r="J22" s="67">
        <v>0</v>
      </c>
      <c r="K22" s="68"/>
      <c r="L22" s="69">
        <v>0</v>
      </c>
      <c r="M22" s="70">
        <f t="shared" si="0"/>
        <v>10000</v>
      </c>
      <c r="N22" s="60">
        <f t="shared" si="0"/>
        <v>0</v>
      </c>
      <c r="O22" s="71">
        <f t="shared" si="0"/>
        <v>10000</v>
      </c>
    </row>
    <row r="23" spans="1:15" ht="14.25" x14ac:dyDescent="0.2">
      <c r="A23" s="64">
        <v>1</v>
      </c>
      <c r="B23" s="65" t="s">
        <v>75</v>
      </c>
      <c r="C23" s="66" t="s">
        <v>76</v>
      </c>
      <c r="D23" s="67">
        <v>10000</v>
      </c>
      <c r="E23" s="68"/>
      <c r="F23" s="69">
        <v>18646</v>
      </c>
      <c r="G23" s="67">
        <v>23768.32</v>
      </c>
      <c r="H23" s="68"/>
      <c r="I23" s="69">
        <v>173768.32000000001</v>
      </c>
      <c r="J23" s="67">
        <v>0</v>
      </c>
      <c r="K23" s="68"/>
      <c r="L23" s="69">
        <v>0</v>
      </c>
      <c r="M23" s="70">
        <f t="shared" si="0"/>
        <v>33768.32</v>
      </c>
      <c r="N23" s="60">
        <f t="shared" si="0"/>
        <v>0</v>
      </c>
      <c r="O23" s="71">
        <f t="shared" si="0"/>
        <v>192414.32</v>
      </c>
    </row>
    <row r="24" spans="1:15" s="80" customFormat="1" x14ac:dyDescent="0.25">
      <c r="A24" s="72">
        <v>1</v>
      </c>
      <c r="B24" s="73"/>
      <c r="C24" s="74" t="s">
        <v>77</v>
      </c>
      <c r="D24" s="75">
        <f>SUM(D13:D23)</f>
        <v>2758041.74</v>
      </c>
      <c r="E24" s="76">
        <f t="shared" ref="E24:L24" si="1">SUM(E13:E23)</f>
        <v>381536.68</v>
      </c>
      <c r="F24" s="77">
        <f t="shared" si="1"/>
        <v>3171685.87</v>
      </c>
      <c r="G24" s="75">
        <f>SUM(G13:G23)</f>
        <v>23768.32</v>
      </c>
      <c r="H24" s="76">
        <f t="shared" si="1"/>
        <v>0</v>
      </c>
      <c r="I24" s="77">
        <f t="shared" si="1"/>
        <v>173768.32000000001</v>
      </c>
      <c r="J24" s="75">
        <f t="shared" si="1"/>
        <v>0</v>
      </c>
      <c r="K24" s="76">
        <f t="shared" si="1"/>
        <v>0</v>
      </c>
      <c r="L24" s="77">
        <f t="shared" si="1"/>
        <v>0</v>
      </c>
      <c r="M24" s="75">
        <f>SUM(M14:M23)</f>
        <v>2781810.06</v>
      </c>
      <c r="N24" s="78">
        <f t="shared" ref="N24:O24" si="2">SUM(N14:N23)</f>
        <v>381536.68</v>
      </c>
      <c r="O24" s="79">
        <f t="shared" si="2"/>
        <v>3345454.19</v>
      </c>
    </row>
    <row r="25" spans="1:15" x14ac:dyDescent="0.2">
      <c r="A25" s="64"/>
      <c r="B25" s="81"/>
      <c r="C25" s="82"/>
      <c r="D25" s="83"/>
      <c r="E25" s="84"/>
      <c r="F25" s="85"/>
      <c r="G25" s="83"/>
      <c r="H25" s="84"/>
      <c r="I25" s="85"/>
      <c r="J25" s="83"/>
      <c r="K25" s="84"/>
      <c r="L25" s="85"/>
      <c r="M25" s="86"/>
      <c r="N25" s="87"/>
      <c r="O25" s="79"/>
    </row>
    <row r="26" spans="1:15" x14ac:dyDescent="0.2">
      <c r="A26" s="72"/>
      <c r="B26" s="73"/>
      <c r="C26" s="74" t="s">
        <v>78</v>
      </c>
      <c r="D26" s="75"/>
      <c r="E26" s="76"/>
      <c r="F26" s="77"/>
      <c r="G26" s="75"/>
      <c r="H26" s="76"/>
      <c r="I26" s="77"/>
      <c r="J26" s="75"/>
      <c r="K26" s="76"/>
      <c r="L26" s="77"/>
      <c r="M26" s="86"/>
      <c r="N26" s="87"/>
      <c r="O26" s="79"/>
    </row>
    <row r="27" spans="1:15" ht="14.25" x14ac:dyDescent="0.2">
      <c r="A27" s="64">
        <v>2</v>
      </c>
      <c r="B27" s="65" t="s">
        <v>57</v>
      </c>
      <c r="C27" s="88" t="s">
        <v>79</v>
      </c>
      <c r="D27" s="67">
        <v>0</v>
      </c>
      <c r="E27" s="68"/>
      <c r="F27" s="69">
        <v>0</v>
      </c>
      <c r="G27" s="67">
        <v>0</v>
      </c>
      <c r="H27" s="68"/>
      <c r="I27" s="69">
        <v>0</v>
      </c>
      <c r="J27" s="67">
        <v>0</v>
      </c>
      <c r="K27" s="68"/>
      <c r="L27" s="69">
        <v>0</v>
      </c>
      <c r="M27" s="70">
        <f t="shared" ref="M27:O31" si="3">D27+G27+J27</f>
        <v>0</v>
      </c>
      <c r="N27" s="60">
        <f t="shared" si="3"/>
        <v>0</v>
      </c>
      <c r="O27" s="71">
        <f t="shared" si="3"/>
        <v>0</v>
      </c>
    </row>
    <row r="28" spans="1:15" ht="14.25" x14ac:dyDescent="0.2">
      <c r="A28" s="64">
        <v>2</v>
      </c>
      <c r="B28" s="65" t="s">
        <v>59</v>
      </c>
      <c r="C28" s="88" t="s">
        <v>80</v>
      </c>
      <c r="D28" s="67">
        <v>591482.63</v>
      </c>
      <c r="E28" s="68"/>
      <c r="F28" s="69">
        <v>709320.01</v>
      </c>
      <c r="G28" s="67">
        <v>0</v>
      </c>
      <c r="H28" s="68"/>
      <c r="I28" s="69">
        <v>0</v>
      </c>
      <c r="J28" s="67">
        <v>0</v>
      </c>
      <c r="K28" s="68"/>
      <c r="L28" s="69">
        <v>0</v>
      </c>
      <c r="M28" s="70">
        <f t="shared" si="3"/>
        <v>591482.63</v>
      </c>
      <c r="N28" s="60">
        <f t="shared" si="3"/>
        <v>0</v>
      </c>
      <c r="O28" s="71">
        <f t="shared" si="3"/>
        <v>709320.01</v>
      </c>
    </row>
    <row r="29" spans="1:15" ht="14.25" x14ac:dyDescent="0.2">
      <c r="A29" s="64">
        <v>2</v>
      </c>
      <c r="B29" s="65" t="s">
        <v>61</v>
      </c>
      <c r="C29" s="88" t="s">
        <v>38</v>
      </c>
      <c r="D29" s="67">
        <v>0</v>
      </c>
      <c r="E29" s="68"/>
      <c r="F29" s="69">
        <v>0</v>
      </c>
      <c r="G29" s="67">
        <v>0</v>
      </c>
      <c r="H29" s="68"/>
      <c r="I29" s="69">
        <v>0</v>
      </c>
      <c r="J29" s="67">
        <v>0</v>
      </c>
      <c r="K29" s="68"/>
      <c r="L29" s="69">
        <v>0</v>
      </c>
      <c r="M29" s="70">
        <f t="shared" si="3"/>
        <v>0</v>
      </c>
      <c r="N29" s="60">
        <f t="shared" si="3"/>
        <v>0</v>
      </c>
      <c r="O29" s="71">
        <f t="shared" si="3"/>
        <v>0</v>
      </c>
    </row>
    <row r="30" spans="1:15" ht="15" customHeight="1" x14ac:dyDescent="0.2">
      <c r="A30" s="64">
        <v>2</v>
      </c>
      <c r="B30" s="65" t="s">
        <v>63</v>
      </c>
      <c r="C30" s="88" t="s">
        <v>39</v>
      </c>
      <c r="D30" s="67">
        <v>0</v>
      </c>
      <c r="E30" s="68"/>
      <c r="F30" s="69">
        <v>0</v>
      </c>
      <c r="G30" s="67">
        <v>0</v>
      </c>
      <c r="H30" s="68"/>
      <c r="I30" s="69">
        <v>0</v>
      </c>
      <c r="J30" s="67">
        <v>0</v>
      </c>
      <c r="K30" s="68"/>
      <c r="L30" s="69">
        <v>0</v>
      </c>
      <c r="M30" s="70">
        <f t="shared" si="3"/>
        <v>0</v>
      </c>
      <c r="N30" s="60">
        <f t="shared" si="3"/>
        <v>0</v>
      </c>
      <c r="O30" s="71">
        <f t="shared" si="3"/>
        <v>0</v>
      </c>
    </row>
    <row r="31" spans="1:15" ht="14.25" x14ac:dyDescent="0.2">
      <c r="A31" s="64">
        <v>2</v>
      </c>
      <c r="B31" s="65" t="s">
        <v>65</v>
      </c>
      <c r="C31" s="88" t="s">
        <v>81</v>
      </c>
      <c r="D31" s="67">
        <v>0</v>
      </c>
      <c r="E31" s="68"/>
      <c r="F31" s="69">
        <v>0</v>
      </c>
      <c r="G31" s="67">
        <v>0</v>
      </c>
      <c r="H31" s="68"/>
      <c r="I31" s="69">
        <v>0</v>
      </c>
      <c r="J31" s="67">
        <v>0</v>
      </c>
      <c r="K31" s="68"/>
      <c r="L31" s="69">
        <v>0</v>
      </c>
      <c r="M31" s="70">
        <f t="shared" si="3"/>
        <v>0</v>
      </c>
      <c r="N31" s="60">
        <f t="shared" si="3"/>
        <v>0</v>
      </c>
      <c r="O31" s="71">
        <f t="shared" si="3"/>
        <v>0</v>
      </c>
    </row>
    <row r="32" spans="1:15" s="80" customFormat="1" x14ac:dyDescent="0.25">
      <c r="A32" s="72">
        <v>2</v>
      </c>
      <c r="B32" s="73"/>
      <c r="C32" s="74" t="s">
        <v>16</v>
      </c>
      <c r="D32" s="75">
        <f>SUM(D27:D31)</f>
        <v>591482.63</v>
      </c>
      <c r="E32" s="76">
        <f t="shared" ref="E32:L32" si="4">SUM(E27:E31)</f>
        <v>0</v>
      </c>
      <c r="F32" s="77">
        <f t="shared" si="4"/>
        <v>709320.01</v>
      </c>
      <c r="G32" s="75">
        <f>SUM(G27:G31)</f>
        <v>0</v>
      </c>
      <c r="H32" s="76">
        <f t="shared" si="4"/>
        <v>0</v>
      </c>
      <c r="I32" s="77">
        <f t="shared" si="4"/>
        <v>0</v>
      </c>
      <c r="J32" s="75">
        <f t="shared" si="4"/>
        <v>0</v>
      </c>
      <c r="K32" s="76">
        <f t="shared" si="4"/>
        <v>0</v>
      </c>
      <c r="L32" s="77">
        <f t="shared" si="4"/>
        <v>0</v>
      </c>
      <c r="M32" s="86">
        <f>SUM(M27:M31)</f>
        <v>591482.63</v>
      </c>
      <c r="N32" s="87">
        <f>SUM(N27:N31)</f>
        <v>0</v>
      </c>
      <c r="O32" s="79">
        <f>SUM(O27:O31)</f>
        <v>709320.01</v>
      </c>
    </row>
    <row r="33" spans="1:15" x14ac:dyDescent="0.2">
      <c r="A33" s="64"/>
      <c r="B33" s="65"/>
      <c r="C33" s="88"/>
      <c r="D33" s="83"/>
      <c r="E33" s="84"/>
      <c r="F33" s="85"/>
      <c r="G33" s="83"/>
      <c r="H33" s="84"/>
      <c r="I33" s="85"/>
      <c r="J33" s="83"/>
      <c r="K33" s="84"/>
      <c r="L33" s="85"/>
      <c r="M33" s="86"/>
      <c r="N33" s="87"/>
      <c r="O33" s="79"/>
    </row>
    <row r="34" spans="1:15" ht="30" x14ac:dyDescent="0.2">
      <c r="A34" s="72"/>
      <c r="B34" s="89"/>
      <c r="C34" s="74" t="s">
        <v>82</v>
      </c>
      <c r="D34" s="83"/>
      <c r="E34" s="84"/>
      <c r="F34" s="85"/>
      <c r="G34" s="83"/>
      <c r="H34" s="84"/>
      <c r="I34" s="85"/>
      <c r="J34" s="83"/>
      <c r="K34" s="84"/>
      <c r="L34" s="85"/>
      <c r="M34" s="86"/>
      <c r="N34" s="87"/>
      <c r="O34" s="79"/>
    </row>
    <row r="35" spans="1:15" ht="14.25" x14ac:dyDescent="0.2">
      <c r="A35" s="64">
        <v>3</v>
      </c>
      <c r="B35" s="65" t="s">
        <v>57</v>
      </c>
      <c r="C35" s="88" t="s">
        <v>83</v>
      </c>
      <c r="D35" s="67">
        <v>0</v>
      </c>
      <c r="E35" s="68"/>
      <c r="F35" s="69">
        <v>0</v>
      </c>
      <c r="G35" s="67">
        <v>0</v>
      </c>
      <c r="H35" s="68"/>
      <c r="I35" s="69">
        <v>0</v>
      </c>
      <c r="J35" s="67">
        <v>0</v>
      </c>
      <c r="K35" s="68"/>
      <c r="L35" s="69">
        <v>0</v>
      </c>
      <c r="M35" s="70">
        <f t="shared" ref="M35:O38" si="5">D35+G35+J35</f>
        <v>0</v>
      </c>
      <c r="N35" s="60">
        <f t="shared" si="5"/>
        <v>0</v>
      </c>
      <c r="O35" s="71">
        <f t="shared" si="5"/>
        <v>0</v>
      </c>
    </row>
    <row r="36" spans="1:15" ht="14.25" x14ac:dyDescent="0.2">
      <c r="A36" s="64">
        <v>3</v>
      </c>
      <c r="B36" s="65" t="s">
        <v>59</v>
      </c>
      <c r="C36" s="88" t="s">
        <v>84</v>
      </c>
      <c r="D36" s="67">
        <v>0</v>
      </c>
      <c r="E36" s="68"/>
      <c r="F36" s="69">
        <v>0</v>
      </c>
      <c r="G36" s="67">
        <v>0</v>
      </c>
      <c r="H36" s="68"/>
      <c r="I36" s="69">
        <v>0</v>
      </c>
      <c r="J36" s="67">
        <v>0</v>
      </c>
      <c r="K36" s="68"/>
      <c r="L36" s="69">
        <v>0</v>
      </c>
      <c r="M36" s="70">
        <f t="shared" si="5"/>
        <v>0</v>
      </c>
      <c r="N36" s="60">
        <f t="shared" si="5"/>
        <v>0</v>
      </c>
      <c r="O36" s="71">
        <f t="shared" si="5"/>
        <v>0</v>
      </c>
    </row>
    <row r="37" spans="1:15" ht="14.25" x14ac:dyDescent="0.2">
      <c r="A37" s="64">
        <v>3</v>
      </c>
      <c r="B37" s="65" t="s">
        <v>61</v>
      </c>
      <c r="C37" s="88" t="s">
        <v>85</v>
      </c>
      <c r="D37" s="67">
        <v>0</v>
      </c>
      <c r="E37" s="68"/>
      <c r="F37" s="69">
        <v>0</v>
      </c>
      <c r="G37" s="67">
        <v>0</v>
      </c>
      <c r="H37" s="68"/>
      <c r="I37" s="69">
        <v>0</v>
      </c>
      <c r="J37" s="67">
        <v>0</v>
      </c>
      <c r="K37" s="68"/>
      <c r="L37" s="69">
        <v>0</v>
      </c>
      <c r="M37" s="70">
        <f t="shared" si="5"/>
        <v>0</v>
      </c>
      <c r="N37" s="60">
        <f t="shared" si="5"/>
        <v>0</v>
      </c>
      <c r="O37" s="71">
        <f t="shared" si="5"/>
        <v>0</v>
      </c>
    </row>
    <row r="38" spans="1:15" ht="14.25" customHeight="1" x14ac:dyDescent="0.2">
      <c r="A38" s="64">
        <v>3</v>
      </c>
      <c r="B38" s="65" t="s">
        <v>63</v>
      </c>
      <c r="C38" s="88" t="s">
        <v>86</v>
      </c>
      <c r="D38" s="67">
        <v>0</v>
      </c>
      <c r="E38" s="68"/>
      <c r="F38" s="69">
        <v>0</v>
      </c>
      <c r="G38" s="67">
        <v>0</v>
      </c>
      <c r="H38" s="68"/>
      <c r="I38" s="69">
        <v>0</v>
      </c>
      <c r="J38" s="67">
        <v>0</v>
      </c>
      <c r="K38" s="68"/>
      <c r="L38" s="69">
        <v>0</v>
      </c>
      <c r="M38" s="70">
        <f t="shared" si="5"/>
        <v>0</v>
      </c>
      <c r="N38" s="60">
        <f t="shared" si="5"/>
        <v>0</v>
      </c>
      <c r="O38" s="71">
        <f t="shared" si="5"/>
        <v>0</v>
      </c>
    </row>
    <row r="39" spans="1:15" s="80" customFormat="1" x14ac:dyDescent="0.25">
      <c r="A39" s="72">
        <v>3</v>
      </c>
      <c r="B39" s="73"/>
      <c r="C39" s="74" t="s">
        <v>18</v>
      </c>
      <c r="D39" s="75">
        <f>SUM(D35:D38)</f>
        <v>0</v>
      </c>
      <c r="E39" s="76">
        <f t="shared" ref="E39:L39" si="6">SUM(E35:E38)</f>
        <v>0</v>
      </c>
      <c r="F39" s="77">
        <f t="shared" si="6"/>
        <v>0</v>
      </c>
      <c r="G39" s="75">
        <f>SUM(G35:G38)</f>
        <v>0</v>
      </c>
      <c r="H39" s="76">
        <f t="shared" si="6"/>
        <v>0</v>
      </c>
      <c r="I39" s="77">
        <f t="shared" si="6"/>
        <v>0</v>
      </c>
      <c r="J39" s="75">
        <f t="shared" si="6"/>
        <v>0</v>
      </c>
      <c r="K39" s="76">
        <f t="shared" si="6"/>
        <v>0</v>
      </c>
      <c r="L39" s="77">
        <f t="shared" si="6"/>
        <v>0</v>
      </c>
      <c r="M39" s="86">
        <f>SUM(M35:M38)</f>
        <v>0</v>
      </c>
      <c r="N39" s="87">
        <f>SUM(N35:N38)</f>
        <v>0</v>
      </c>
      <c r="O39" s="79">
        <f>SUM(O35:O38)</f>
        <v>0</v>
      </c>
    </row>
    <row r="40" spans="1:15" x14ac:dyDescent="0.2">
      <c r="A40" s="64"/>
      <c r="B40" s="65"/>
      <c r="C40" s="88"/>
      <c r="D40" s="83"/>
      <c r="E40" s="84"/>
      <c r="F40" s="85"/>
      <c r="G40" s="83"/>
      <c r="H40" s="84"/>
      <c r="I40" s="85"/>
      <c r="J40" s="83"/>
      <c r="K40" s="84"/>
      <c r="L40" s="85"/>
      <c r="M40" s="86"/>
      <c r="N40" s="87"/>
      <c r="O40" s="79"/>
    </row>
    <row r="41" spans="1:15" x14ac:dyDescent="0.2">
      <c r="A41" s="64"/>
      <c r="B41" s="65"/>
      <c r="C41" s="74" t="s">
        <v>87</v>
      </c>
      <c r="D41" s="83"/>
      <c r="E41" s="84"/>
      <c r="F41" s="85"/>
      <c r="G41" s="83"/>
      <c r="H41" s="84"/>
      <c r="I41" s="85"/>
      <c r="J41" s="83"/>
      <c r="K41" s="84"/>
      <c r="L41" s="85"/>
      <c r="M41" s="86"/>
      <c r="N41" s="87"/>
      <c r="O41" s="79"/>
    </row>
    <row r="42" spans="1:15" ht="14.25" x14ac:dyDescent="0.2">
      <c r="A42" s="64">
        <v>4</v>
      </c>
      <c r="B42" s="65" t="s">
        <v>57</v>
      </c>
      <c r="C42" s="88" t="s">
        <v>88</v>
      </c>
      <c r="D42" s="67">
        <v>0</v>
      </c>
      <c r="E42" s="68"/>
      <c r="F42" s="69">
        <v>0</v>
      </c>
      <c r="G42" s="67">
        <v>0</v>
      </c>
      <c r="H42" s="68"/>
      <c r="I42" s="69">
        <v>0</v>
      </c>
      <c r="J42" s="67">
        <v>0</v>
      </c>
      <c r="K42" s="68"/>
      <c r="L42" s="69">
        <v>0</v>
      </c>
      <c r="M42" s="70">
        <f t="shared" ref="M42:O46" si="7">D42+G42+J42</f>
        <v>0</v>
      </c>
      <c r="N42" s="60">
        <f t="shared" si="7"/>
        <v>0</v>
      </c>
      <c r="O42" s="71">
        <f t="shared" si="7"/>
        <v>0</v>
      </c>
    </row>
    <row r="43" spans="1:15" ht="14.25" x14ac:dyDescent="0.2">
      <c r="A43" s="64">
        <v>4</v>
      </c>
      <c r="B43" s="65" t="s">
        <v>59</v>
      </c>
      <c r="C43" s="88" t="s">
        <v>89</v>
      </c>
      <c r="D43" s="67">
        <v>0</v>
      </c>
      <c r="E43" s="68"/>
      <c r="F43" s="69">
        <v>0</v>
      </c>
      <c r="G43" s="67">
        <v>0</v>
      </c>
      <c r="H43" s="68"/>
      <c r="I43" s="69">
        <v>0</v>
      </c>
      <c r="J43" s="67">
        <v>0</v>
      </c>
      <c r="K43" s="68"/>
      <c r="L43" s="69">
        <v>0</v>
      </c>
      <c r="M43" s="70">
        <f t="shared" si="7"/>
        <v>0</v>
      </c>
      <c r="N43" s="60">
        <f t="shared" si="7"/>
        <v>0</v>
      </c>
      <c r="O43" s="71">
        <f t="shared" si="7"/>
        <v>0</v>
      </c>
    </row>
    <row r="44" spans="1:15" ht="28.5" x14ac:dyDescent="0.2">
      <c r="A44" s="64">
        <v>4</v>
      </c>
      <c r="B44" s="65" t="s">
        <v>61</v>
      </c>
      <c r="C44" s="88" t="s">
        <v>90</v>
      </c>
      <c r="D44" s="67">
        <v>0</v>
      </c>
      <c r="E44" s="68"/>
      <c r="F44" s="69">
        <v>0</v>
      </c>
      <c r="G44" s="67">
        <v>0</v>
      </c>
      <c r="H44" s="68"/>
      <c r="I44" s="69">
        <v>0</v>
      </c>
      <c r="J44" s="67">
        <v>0</v>
      </c>
      <c r="K44" s="68"/>
      <c r="L44" s="69">
        <v>0</v>
      </c>
      <c r="M44" s="70">
        <f t="shared" si="7"/>
        <v>0</v>
      </c>
      <c r="N44" s="60">
        <f t="shared" si="7"/>
        <v>0</v>
      </c>
      <c r="O44" s="71">
        <f t="shared" si="7"/>
        <v>0</v>
      </c>
    </row>
    <row r="45" spans="1:15" ht="14.25" x14ac:dyDescent="0.2">
      <c r="A45" s="64">
        <v>4</v>
      </c>
      <c r="B45" s="65" t="s">
        <v>63</v>
      </c>
      <c r="C45" s="88" t="s">
        <v>91</v>
      </c>
      <c r="D45" s="67">
        <v>0</v>
      </c>
      <c r="E45" s="68"/>
      <c r="F45" s="69">
        <v>0</v>
      </c>
      <c r="G45" s="67">
        <v>0</v>
      </c>
      <c r="H45" s="68"/>
      <c r="I45" s="69">
        <v>0</v>
      </c>
      <c r="J45" s="67">
        <v>0</v>
      </c>
      <c r="K45" s="68"/>
      <c r="L45" s="69">
        <v>0</v>
      </c>
      <c r="M45" s="70">
        <f t="shared" si="7"/>
        <v>0</v>
      </c>
      <c r="N45" s="60">
        <f t="shared" si="7"/>
        <v>0</v>
      </c>
      <c r="O45" s="71">
        <f t="shared" si="7"/>
        <v>0</v>
      </c>
    </row>
    <row r="46" spans="1:15" ht="14.25" x14ac:dyDescent="0.2">
      <c r="A46" s="64">
        <v>4</v>
      </c>
      <c r="B46" s="65" t="s">
        <v>65</v>
      </c>
      <c r="C46" s="88" t="s">
        <v>92</v>
      </c>
      <c r="D46" s="67">
        <v>0</v>
      </c>
      <c r="E46" s="68"/>
      <c r="F46" s="69">
        <v>0</v>
      </c>
      <c r="G46" s="67">
        <v>0</v>
      </c>
      <c r="H46" s="68"/>
      <c r="I46" s="69">
        <v>0</v>
      </c>
      <c r="J46" s="67">
        <v>0</v>
      </c>
      <c r="K46" s="68"/>
      <c r="L46" s="69">
        <v>0</v>
      </c>
      <c r="M46" s="70">
        <f t="shared" si="7"/>
        <v>0</v>
      </c>
      <c r="N46" s="60">
        <f t="shared" si="7"/>
        <v>0</v>
      </c>
      <c r="O46" s="71">
        <f t="shared" si="7"/>
        <v>0</v>
      </c>
    </row>
    <row r="47" spans="1:15" s="80" customFormat="1" x14ac:dyDescent="0.25">
      <c r="A47" s="72">
        <v>4</v>
      </c>
      <c r="B47" s="73"/>
      <c r="C47" s="74" t="s">
        <v>20</v>
      </c>
      <c r="D47" s="75">
        <f>SUM(D42:D46)</f>
        <v>0</v>
      </c>
      <c r="E47" s="76">
        <f t="shared" ref="E47:L47" si="8">SUM(E42:E46)</f>
        <v>0</v>
      </c>
      <c r="F47" s="77">
        <f t="shared" si="8"/>
        <v>0</v>
      </c>
      <c r="G47" s="75">
        <f>SUM(G42:G46)</f>
        <v>0</v>
      </c>
      <c r="H47" s="76">
        <f t="shared" si="8"/>
        <v>0</v>
      </c>
      <c r="I47" s="77">
        <f t="shared" si="8"/>
        <v>0</v>
      </c>
      <c r="J47" s="75">
        <f t="shared" si="8"/>
        <v>0</v>
      </c>
      <c r="K47" s="76">
        <f t="shared" si="8"/>
        <v>0</v>
      </c>
      <c r="L47" s="77">
        <f t="shared" si="8"/>
        <v>0</v>
      </c>
      <c r="M47" s="86">
        <f>SUM(M42:M46)</f>
        <v>0</v>
      </c>
      <c r="N47" s="87">
        <f>SUM(N42:N46)</f>
        <v>0</v>
      </c>
      <c r="O47" s="79">
        <f>SUM(O42:O46)</f>
        <v>0</v>
      </c>
    </row>
    <row r="48" spans="1:15" x14ac:dyDescent="0.2">
      <c r="A48" s="64"/>
      <c r="B48" s="65"/>
      <c r="C48" s="88"/>
      <c r="D48" s="83"/>
      <c r="E48" s="84"/>
      <c r="F48" s="85"/>
      <c r="G48" s="83"/>
      <c r="H48" s="84"/>
      <c r="I48" s="85"/>
      <c r="J48" s="83"/>
      <c r="K48" s="84"/>
      <c r="L48" s="85"/>
      <c r="M48" s="86"/>
      <c r="N48" s="87"/>
      <c r="O48" s="79"/>
    </row>
    <row r="49" spans="1:15" ht="30" x14ac:dyDescent="0.2">
      <c r="A49" s="64"/>
      <c r="B49" s="65"/>
      <c r="C49" s="74" t="s">
        <v>93</v>
      </c>
      <c r="D49" s="83"/>
      <c r="E49" s="84"/>
      <c r="F49" s="85"/>
      <c r="G49" s="83"/>
      <c r="H49" s="84"/>
      <c r="I49" s="85"/>
      <c r="J49" s="83"/>
      <c r="K49" s="84"/>
      <c r="L49" s="85"/>
      <c r="M49" s="86"/>
      <c r="N49" s="87"/>
      <c r="O49" s="79"/>
    </row>
    <row r="50" spans="1:15" ht="28.5" x14ac:dyDescent="0.2">
      <c r="A50" s="64">
        <v>5</v>
      </c>
      <c r="B50" s="65" t="s">
        <v>57</v>
      </c>
      <c r="C50" s="88" t="s">
        <v>94</v>
      </c>
      <c r="D50" s="67">
        <v>0</v>
      </c>
      <c r="E50" s="68"/>
      <c r="F50" s="69">
        <v>0</v>
      </c>
      <c r="G50" s="67">
        <v>0</v>
      </c>
      <c r="H50" s="68"/>
      <c r="I50" s="69">
        <v>0</v>
      </c>
      <c r="J50" s="67">
        <v>0</v>
      </c>
      <c r="K50" s="68"/>
      <c r="L50" s="69">
        <v>0</v>
      </c>
      <c r="M50" s="70">
        <f t="shared" ref="M50:O50" si="9">D50+G50+J50</f>
        <v>0</v>
      </c>
      <c r="N50" s="60">
        <f t="shared" si="9"/>
        <v>0</v>
      </c>
      <c r="O50" s="71">
        <f t="shared" si="9"/>
        <v>0</v>
      </c>
    </row>
    <row r="51" spans="1:15" s="80" customFormat="1" x14ac:dyDescent="0.25">
      <c r="A51" s="72">
        <v>5</v>
      </c>
      <c r="B51" s="73"/>
      <c r="C51" s="74" t="s">
        <v>95</v>
      </c>
      <c r="D51" s="75">
        <f>SUM(D50)</f>
        <v>0</v>
      </c>
      <c r="E51" s="76">
        <f t="shared" ref="E51:L51" si="10">SUM(E50)</f>
        <v>0</v>
      </c>
      <c r="F51" s="77">
        <f t="shared" si="10"/>
        <v>0</v>
      </c>
      <c r="G51" s="75">
        <f>SUM(G50)</f>
        <v>0</v>
      </c>
      <c r="H51" s="76">
        <f t="shared" si="10"/>
        <v>0</v>
      </c>
      <c r="I51" s="77">
        <f t="shared" si="10"/>
        <v>0</v>
      </c>
      <c r="J51" s="75">
        <f t="shared" si="10"/>
        <v>0</v>
      </c>
      <c r="K51" s="76">
        <f t="shared" si="10"/>
        <v>0</v>
      </c>
      <c r="L51" s="77">
        <f t="shared" si="10"/>
        <v>0</v>
      </c>
      <c r="M51" s="86">
        <f>SUM(M50)</f>
        <v>0</v>
      </c>
      <c r="N51" s="87">
        <f>SUM(N50)</f>
        <v>0</v>
      </c>
      <c r="O51" s="79">
        <f>SUM(O50)</f>
        <v>0</v>
      </c>
    </row>
    <row r="52" spans="1:15" ht="14.25" x14ac:dyDescent="0.2">
      <c r="A52" s="64"/>
      <c r="B52" s="65"/>
      <c r="C52" s="88"/>
      <c r="D52" s="83"/>
      <c r="E52" s="84"/>
      <c r="F52" s="85"/>
      <c r="G52" s="83"/>
      <c r="H52" s="84"/>
      <c r="I52" s="85"/>
      <c r="J52" s="83"/>
      <c r="K52" s="84"/>
      <c r="L52" s="85"/>
      <c r="M52" s="83"/>
      <c r="N52" s="85"/>
      <c r="O52" s="90"/>
    </row>
    <row r="53" spans="1:15" ht="30" x14ac:dyDescent="0.2">
      <c r="A53" s="64"/>
      <c r="B53" s="65"/>
      <c r="C53" s="74" t="s">
        <v>96</v>
      </c>
      <c r="D53" s="83"/>
      <c r="E53" s="84"/>
      <c r="F53" s="85"/>
      <c r="G53" s="83"/>
      <c r="H53" s="84"/>
      <c r="I53" s="85"/>
      <c r="J53" s="83"/>
      <c r="K53" s="84"/>
      <c r="L53" s="85"/>
      <c r="M53" s="83"/>
      <c r="N53" s="85"/>
      <c r="O53" s="90"/>
    </row>
    <row r="54" spans="1:15" ht="14.25" x14ac:dyDescent="0.2">
      <c r="A54" s="64">
        <v>7</v>
      </c>
      <c r="B54" s="65" t="s">
        <v>57</v>
      </c>
      <c r="C54" s="88" t="s">
        <v>97</v>
      </c>
      <c r="D54" s="67">
        <v>0</v>
      </c>
      <c r="E54" s="68"/>
      <c r="F54" s="69">
        <v>0</v>
      </c>
      <c r="G54" s="67">
        <v>0</v>
      </c>
      <c r="H54" s="68"/>
      <c r="I54" s="69">
        <v>0</v>
      </c>
      <c r="J54" s="67">
        <v>850000</v>
      </c>
      <c r="K54" s="68"/>
      <c r="L54" s="69">
        <v>891443.64</v>
      </c>
      <c r="M54" s="70">
        <f t="shared" ref="M54:O55" si="11">D54+G54+J54</f>
        <v>850000</v>
      </c>
      <c r="N54" s="60">
        <f t="shared" si="11"/>
        <v>0</v>
      </c>
      <c r="O54" s="71">
        <f t="shared" si="11"/>
        <v>891443.64</v>
      </c>
    </row>
    <row r="55" spans="1:15" ht="14.25" x14ac:dyDescent="0.2">
      <c r="A55" s="64">
        <v>7</v>
      </c>
      <c r="B55" s="65" t="s">
        <v>59</v>
      </c>
      <c r="C55" s="88" t="s">
        <v>98</v>
      </c>
      <c r="D55" s="67">
        <v>0</v>
      </c>
      <c r="E55" s="68"/>
      <c r="F55" s="69">
        <v>0</v>
      </c>
      <c r="G55" s="67">
        <v>0</v>
      </c>
      <c r="H55" s="68"/>
      <c r="I55" s="69">
        <v>0</v>
      </c>
      <c r="J55" s="67">
        <v>100000</v>
      </c>
      <c r="K55" s="68"/>
      <c r="L55" s="69">
        <v>139458.38</v>
      </c>
      <c r="M55" s="70">
        <f t="shared" si="11"/>
        <v>100000</v>
      </c>
      <c r="N55" s="60">
        <f t="shared" si="11"/>
        <v>0</v>
      </c>
      <c r="O55" s="71">
        <f t="shared" si="11"/>
        <v>139458.38</v>
      </c>
    </row>
    <row r="56" spans="1:15" s="80" customFormat="1" x14ac:dyDescent="0.25">
      <c r="A56" s="72">
        <v>7</v>
      </c>
      <c r="B56" s="73"/>
      <c r="C56" s="74" t="s">
        <v>99</v>
      </c>
      <c r="D56" s="75">
        <f>SUM(D54:D55)</f>
        <v>0</v>
      </c>
      <c r="E56" s="76">
        <f t="shared" ref="E56:L56" si="12">SUM(E54:E55)</f>
        <v>0</v>
      </c>
      <c r="F56" s="77">
        <f t="shared" si="12"/>
        <v>0</v>
      </c>
      <c r="G56" s="75">
        <f>SUM(G54:G55)</f>
        <v>0</v>
      </c>
      <c r="H56" s="76">
        <f t="shared" si="12"/>
        <v>0</v>
      </c>
      <c r="I56" s="77">
        <f t="shared" si="12"/>
        <v>0</v>
      </c>
      <c r="J56" s="75">
        <f t="shared" si="12"/>
        <v>950000</v>
      </c>
      <c r="K56" s="76">
        <f t="shared" si="12"/>
        <v>0</v>
      </c>
      <c r="L56" s="77">
        <f t="shared" si="12"/>
        <v>1030902.02</v>
      </c>
      <c r="M56" s="75">
        <f>SUM(M54:M55)</f>
        <v>950000</v>
      </c>
      <c r="N56" s="77">
        <f>SUM(N54:N55)</f>
        <v>0</v>
      </c>
      <c r="O56" s="91">
        <f>SUM(O54:O55)</f>
        <v>1030902.02</v>
      </c>
    </row>
    <row r="57" spans="1:15" s="99" customFormat="1" ht="11.25" customHeight="1" thickBot="1" x14ac:dyDescent="0.25">
      <c r="A57" s="92"/>
      <c r="B57" s="93"/>
      <c r="C57" s="94"/>
      <c r="D57" s="95"/>
      <c r="E57" s="96"/>
      <c r="F57" s="97"/>
      <c r="G57" s="95"/>
      <c r="H57" s="96"/>
      <c r="I57" s="97"/>
      <c r="J57" s="95"/>
      <c r="K57" s="96"/>
      <c r="L57" s="97"/>
      <c r="M57" s="95"/>
      <c r="N57" s="97"/>
      <c r="O57" s="98"/>
    </row>
    <row r="58" spans="1:15" ht="30" customHeight="1" thickBot="1" x14ac:dyDescent="0.25">
      <c r="A58" s="138" t="s">
        <v>100</v>
      </c>
      <c r="B58" s="139"/>
      <c r="C58" s="140"/>
      <c r="D58" s="100">
        <f>D24+D32+D39+D47+D51+D56</f>
        <v>3349524.37</v>
      </c>
      <c r="E58" s="101">
        <f t="shared" ref="E58:O58" si="13">E24+E32+E39+E47+E51+E56</f>
        <v>381536.68</v>
      </c>
      <c r="F58" s="102">
        <f t="shared" si="13"/>
        <v>3881005.88</v>
      </c>
      <c r="G58" s="100">
        <f>G24+G32+G39+G47+G51+G56</f>
        <v>23768.32</v>
      </c>
      <c r="H58" s="101">
        <f t="shared" si="13"/>
        <v>0</v>
      </c>
      <c r="I58" s="102">
        <f t="shared" si="13"/>
        <v>173768.32000000001</v>
      </c>
      <c r="J58" s="100">
        <f t="shared" si="13"/>
        <v>950000</v>
      </c>
      <c r="K58" s="101">
        <f t="shared" si="13"/>
        <v>0</v>
      </c>
      <c r="L58" s="102">
        <f t="shared" si="13"/>
        <v>1030902.02</v>
      </c>
      <c r="M58" s="100">
        <f>M24+M32+M39+M47+M51+M56</f>
        <v>4323292.6899999995</v>
      </c>
      <c r="N58" s="102">
        <f t="shared" si="13"/>
        <v>381536.68</v>
      </c>
      <c r="O58" s="103">
        <f t="shared" si="13"/>
        <v>5085676.2200000007</v>
      </c>
    </row>
    <row r="59" spans="1:15" ht="11.25" customHeight="1" thickTop="1" x14ac:dyDescent="0.2">
      <c r="C59" s="105"/>
    </row>
    <row r="60" spans="1:15" ht="15" customHeight="1" x14ac:dyDescent="0.2">
      <c r="A60" s="9" t="s">
        <v>6</v>
      </c>
      <c r="B60" s="106"/>
      <c r="C60" s="106"/>
      <c r="D60" s="106"/>
      <c r="E60" s="106"/>
      <c r="F60" s="106"/>
      <c r="G60" s="106"/>
      <c r="H60" s="106"/>
      <c r="I60" s="106"/>
      <c r="J60" s="106"/>
      <c r="K60" s="106"/>
      <c r="L60" s="106"/>
    </row>
    <row r="64" spans="1:15" ht="15" customHeight="1" x14ac:dyDescent="0.2"/>
  </sheetData>
  <mergeCells count="21">
    <mergeCell ref="A3:C3"/>
    <mergeCell ref="A4:D4"/>
    <mergeCell ref="A5:H5"/>
    <mergeCell ref="A7:D7"/>
    <mergeCell ref="A9:C12"/>
    <mergeCell ref="D9:F9"/>
    <mergeCell ref="G9:I9"/>
    <mergeCell ref="L11:L12"/>
    <mergeCell ref="M11:N11"/>
    <mergeCell ref="O11:O12"/>
    <mergeCell ref="A58:C58"/>
    <mergeCell ref="J9:L9"/>
    <mergeCell ref="M9:O10"/>
    <mergeCell ref="D10:F10"/>
    <mergeCell ref="G10:I10"/>
    <mergeCell ref="J10:L10"/>
    <mergeCell ref="D11:E11"/>
    <mergeCell ref="F11:F12"/>
    <mergeCell ref="G11:H11"/>
    <mergeCell ref="I11:I12"/>
    <mergeCell ref="J11:K11"/>
  </mergeCells>
  <pageMargins left="0.43307086614173229" right="3.937007874015748E-2" top="0.35433070866141736" bottom="0.35433070866141736" header="0.11811023622047245" footer="0.11811023622047245"/>
  <pageSetup paperSize="9" scale="45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bpm_StatoId xmlns="5da81b7f-cbd6-4327-b73a-07c045ff6097" xsi:nil="true"/>
    <_bpm_Sintesi xmlns="5da81b7f-cbd6-4327-b73a-07c045ff6097" xsi:nil="true"/>
    <_bpm_ErroreId xmlns="5da81b7f-cbd6-4327-b73a-07c045ff6097" xsi:nil="true"/>
    <_bpm_OperazioneId xmlns="5da81b7f-cbd6-4327-b73a-07c045ff6097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DECD7BB6C01B8F459FF75258210C63C3" ma:contentTypeVersion="30" ma:contentTypeDescription="Creare un nuovo documento." ma:contentTypeScope="" ma:versionID="efc9b0abff5590673f6062219eb1c53f">
  <xsd:schema xmlns:xsd="http://www.w3.org/2001/XMLSchema" xmlns:xs="http://www.w3.org/2001/XMLSchema" xmlns:p="http://schemas.microsoft.com/office/2006/metadata/properties" xmlns:ns2="5da81b7f-cbd6-4327-b73a-07c045ff6097" xmlns:ns3="e21519a4-c7a3-4db5-a2ed-9b393aa94e5e" targetNamespace="http://schemas.microsoft.com/office/2006/metadata/properties" ma:root="true" ma:fieldsID="87c43e72b0d5ee37960987fb26680075" ns2:_="" ns3:_="">
    <xsd:import namespace="5da81b7f-cbd6-4327-b73a-07c045ff6097"/>
    <xsd:import namespace="e21519a4-c7a3-4db5-a2ed-9b393aa94e5e"/>
    <xsd:element name="properties">
      <xsd:complexType>
        <xsd:sequence>
          <xsd:element name="documentManagement">
            <xsd:complexType>
              <xsd:all>
                <xsd:element ref="ns2:_bpm_StatoId" minOccurs="0"/>
                <xsd:element ref="ns2:_bpm_OperazioneId" minOccurs="0"/>
                <xsd:element ref="ns2:_bpm_ErroreId" minOccurs="0"/>
                <xsd:element ref="ns2:_bpm_Sintesi" minOccurs="0"/>
                <xsd:element ref="ns3:SharedWithUsers" minOccurs="0"/>
                <xsd:element ref="ns3:SharedWithDetails" minOccurs="0"/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da81b7f-cbd6-4327-b73a-07c045ff6097" elementFormDefault="qualified">
    <xsd:import namespace="http://schemas.microsoft.com/office/2006/documentManagement/types"/>
    <xsd:import namespace="http://schemas.microsoft.com/office/infopath/2007/PartnerControls"/>
    <xsd:element name="_bpm_StatoId" ma:index="4" nillable="true" ma:displayName="_bpm_StatoId" ma:hidden="true" ma:internalName="_bpm_StatoId" ma:readOnly="false">
      <xsd:simpleType>
        <xsd:restriction base="dms:Text"/>
      </xsd:simpleType>
    </xsd:element>
    <xsd:element name="_bpm_OperazioneId" ma:index="5" nillable="true" ma:displayName="_bpm_OperazioneId" ma:hidden="true" ma:internalName="_bpm_OperazioneId" ma:readOnly="false">
      <xsd:simpleType>
        <xsd:restriction base="dms:Text"/>
      </xsd:simpleType>
    </xsd:element>
    <xsd:element name="_bpm_ErroreId" ma:index="6" nillable="true" ma:displayName="_bpm_ErroreId" ma:hidden="true" ma:internalName="_bpm_ErroreId" ma:readOnly="false">
      <xsd:simpleType>
        <xsd:restriction base="dms:Text"/>
      </xsd:simpleType>
    </xsd:element>
    <xsd:element name="_bpm_Sintesi" ma:index="7" nillable="true" ma:displayName="Firma" ma:hidden="true" ma:internalName="_bpm_Sintesi" ma:readOnly="false">
      <xsd:simpleType>
        <xsd:restriction base="dms:Note"/>
      </xsd:simpleType>
    </xsd:element>
    <xsd:element name="MediaServiceMetadata" ma:index="14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5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21519a4-c7a3-4db5-a2ed-9b393aa94e5e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ndiviso con" ma:SearchPeopleOnly="false" ma:SharePointGroup="0" ma:internalName="SharedWithUsers" ma:readOnly="true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Tipo di contenuto"/>
        <xsd:element ref="dc:title" minOccurs="0" maxOccurs="1" ma:index="3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65588AB-FC2F-4D70-B09C-B39EC24854C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D4EA55C-2A33-483B-899A-D5B443282B37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e21519a4-c7a3-4db5-a2ed-9b393aa94e5e"/>
    <ds:schemaRef ds:uri="http://purl.org/dc/elements/1.1/"/>
    <ds:schemaRef ds:uri="http://schemas.microsoft.com/office/2006/metadata/properties"/>
    <ds:schemaRef ds:uri="5da81b7f-cbd6-4327-b73a-07c045ff6097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E41DD6DF-0734-4815-B651-5255F7F7A51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da81b7f-cbd6-4327-b73a-07c045ff6097"/>
    <ds:schemaRef ds:uri="e21519a4-c7a3-4db5-a2ed-9b393aa94e5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3</vt:i4>
      </vt:variant>
    </vt:vector>
  </HeadingPairs>
  <TitlesOfParts>
    <vt:vector size="5" baseType="lpstr">
      <vt:lpstr>ENTRATE</vt:lpstr>
      <vt:lpstr>SPESE</vt:lpstr>
      <vt:lpstr>ENTRATE!Area_stampa</vt:lpstr>
      <vt:lpstr>SPESE!Area_stampa</vt:lpstr>
      <vt:lpstr>ENTRATE!Titoli_stampa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Preventivo Entrate 2022</dc:title>
  <dc:creator>Vincenzo.Cordaro@Regione.Emilia-Romagna.it</dc:creator>
  <cp:lastModifiedBy>Zilli Lorenzo</cp:lastModifiedBy>
  <cp:lastPrinted>2022-02-03T08:17:11Z</cp:lastPrinted>
  <dcterms:created xsi:type="dcterms:W3CDTF">2017-07-07T08:49:42Z</dcterms:created>
  <dcterms:modified xsi:type="dcterms:W3CDTF">2025-01-16T13:47:55Z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0x010100DECD7BB6C01B8F459FF75258210C63C3</vt:lpwstr>
  </property>
</Properties>
</file>