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INCER/home/ERD003378/Rendiconto/RENDICONTO 2024/RENDICONTO/Trasperenza/"/>
    </mc:Choice>
  </mc:AlternateContent>
  <xr:revisionPtr revIDLastSave="11" documentId="8_{6E0B374B-BC6A-41DC-8049-53D2EA5539D8}" xr6:coauthVersionLast="47" xr6:coauthVersionMax="47" xr10:uidLastSave="{61837B99-9D45-40F9-86EA-EA5ED131F594}"/>
  <bookViews>
    <workbookView xWindow="-108" yWindow="-108" windowWidth="23256" windowHeight="12456" activeTab="1" xr2:uid="{55E55433-51A9-4135-9070-861B1616F81D}"/>
  </bookViews>
  <sheets>
    <sheet name="ENTRATE" sheetId="1" r:id="rId1"/>
    <sheet name="SPESE" sheetId="3" r:id="rId2"/>
  </sheets>
  <definedNames>
    <definedName name="_xlnm.Print_Area" localSheetId="0">ENTRATE!$A$1:$E$55</definedName>
    <definedName name="_xlnm.Print_Area" localSheetId="1">SPESE!$A$1:$L$60</definedName>
    <definedName name="_xlnm.Print_Titles" localSheetId="0">ENTRATE!$1:$12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3" l="1"/>
  <c r="H51" i="3"/>
  <c r="G51" i="3"/>
  <c r="F51" i="3"/>
  <c r="L30" i="3"/>
  <c r="L28" i="3"/>
  <c r="L19" i="3"/>
  <c r="L17" i="3"/>
  <c r="L14" i="3"/>
  <c r="E51" i="3"/>
  <c r="K31" i="3"/>
  <c r="K23" i="3"/>
  <c r="K22" i="3"/>
  <c r="K17" i="3"/>
  <c r="D51" i="3"/>
  <c r="J31" i="3"/>
  <c r="J30" i="3"/>
  <c r="J23" i="3"/>
  <c r="J21" i="3"/>
  <c r="J18" i="3"/>
  <c r="J17" i="3"/>
  <c r="L23" i="3"/>
  <c r="L22" i="3"/>
  <c r="L20" i="3"/>
  <c r="K20" i="3"/>
  <c r="K18" i="3"/>
  <c r="L16" i="3"/>
  <c r="K14" i="3"/>
  <c r="J14" i="3"/>
  <c r="L31" i="3" l="1"/>
  <c r="J29" i="3"/>
  <c r="J20" i="3"/>
  <c r="E56" i="3"/>
  <c r="K56" i="3" s="1"/>
  <c r="F56" i="3"/>
  <c r="K30" i="3"/>
  <c r="E39" i="3"/>
  <c r="K21" i="3"/>
  <c r="E32" i="3"/>
  <c r="F39" i="3"/>
  <c r="G47" i="3"/>
  <c r="J28" i="3"/>
  <c r="E47" i="3"/>
  <c r="H47" i="3"/>
  <c r="I47" i="3"/>
  <c r="F32" i="3"/>
  <c r="G32" i="3"/>
  <c r="I32" i="3"/>
  <c r="F47" i="3"/>
  <c r="H32" i="3"/>
  <c r="J16" i="3"/>
  <c r="I24" i="3"/>
  <c r="K16" i="3"/>
  <c r="L21" i="3"/>
  <c r="L18" i="3"/>
  <c r="H24" i="3"/>
  <c r="J19" i="3"/>
  <c r="K19" i="3"/>
  <c r="J22" i="3"/>
  <c r="G24" i="3"/>
  <c r="L29" i="3"/>
  <c r="J27" i="3"/>
  <c r="K29" i="3"/>
  <c r="K28" i="3"/>
  <c r="G39" i="3"/>
  <c r="H39" i="3"/>
  <c r="I39" i="3"/>
  <c r="L55" i="3"/>
  <c r="J55" i="3"/>
  <c r="G56" i="3"/>
  <c r="K55" i="3"/>
  <c r="H56" i="3"/>
  <c r="I56" i="3"/>
  <c r="J54" i="3"/>
  <c r="L15" i="3"/>
  <c r="L54" i="3"/>
  <c r="L27" i="3"/>
  <c r="F24" i="3"/>
  <c r="K54" i="3"/>
  <c r="K27" i="3"/>
  <c r="E24" i="3"/>
  <c r="K15" i="3"/>
  <c r="D47" i="3"/>
  <c r="D39" i="3"/>
  <c r="D56" i="3"/>
  <c r="J51" i="3"/>
  <c r="D32" i="3"/>
  <c r="J32" i="3" s="1"/>
  <c r="J15" i="3"/>
  <c r="D24" i="3"/>
  <c r="K51" i="3"/>
  <c r="L51" i="3"/>
  <c r="D52" i="1"/>
  <c r="E52" i="1"/>
  <c r="E41" i="1"/>
  <c r="D41" i="1"/>
  <c r="E33" i="1"/>
  <c r="D33" i="1"/>
  <c r="E25" i="1"/>
  <c r="D25" i="1"/>
  <c r="L47" i="3" l="1"/>
  <c r="J56" i="3"/>
  <c r="L56" i="3"/>
  <c r="L32" i="3"/>
  <c r="J47" i="3"/>
  <c r="G58" i="3"/>
  <c r="I58" i="3"/>
  <c r="L39" i="3"/>
  <c r="K39" i="3"/>
  <c r="K32" i="3"/>
  <c r="K47" i="3"/>
  <c r="H58" i="3"/>
  <c r="J39" i="3"/>
  <c r="E58" i="3"/>
  <c r="J24" i="3"/>
  <c r="L24" i="3"/>
  <c r="L58" i="3" s="1"/>
  <c r="F58" i="3"/>
  <c r="K24" i="3"/>
  <c r="D58" i="3"/>
  <c r="D53" i="1"/>
  <c r="E53" i="1"/>
  <c r="J58" i="3" l="1"/>
  <c r="K58" i="3"/>
</calcChain>
</file>

<file path=xl/sharedStrings.xml><?xml version="1.0" encoding="utf-8"?>
<sst xmlns="http://schemas.openxmlformats.org/spreadsheetml/2006/main" count="108" uniqueCount="91">
  <si>
    <t>INTERCENT-ER - AGENZIA REGIONALE PER LO SVILUPPO DEI MERCATI TELEMATICI</t>
  </si>
  <si>
    <t>ENTRATE</t>
  </si>
  <si>
    <t>PROSPETTO DI CUI ALL'ART. 8, COMMA 1, DEL DECRETO LEGGE 24 APRILE 2014, N. 66</t>
  </si>
  <si>
    <t>ENTE REGIONALE IN CONTABILITA' FINANZIARIA:</t>
  </si>
  <si>
    <t>TITOLO
TIPOLOGIA</t>
  </si>
  <si>
    <t>DENOMINAZIONE</t>
  </si>
  <si>
    <t>COMPETENZA</t>
  </si>
  <si>
    <t>CASSA</t>
  </si>
  <si>
    <t xml:space="preserve">Accertamenti </t>
  </si>
  <si>
    <t>Riscossioni</t>
  </si>
  <si>
    <t>Fondo pluriennale vincolato per spese correnti</t>
  </si>
  <si>
    <t>Fondo pluriennale vincolato per spese in conto capitale</t>
  </si>
  <si>
    <t>Utilizzo Avanzo di Ammininistrazione</t>
  </si>
  <si>
    <t>Fondo di cassa all'1/1/2023</t>
  </si>
  <si>
    <t>TITOLO 1 - ENTRATE CORRENTI DI NATURA TRIBUTARIA, CONTRIBUTIVA E PEREQUATIVA</t>
  </si>
  <si>
    <t>TITOLO 2 - TRASFERIMENTI CORRENTI</t>
  </si>
  <si>
    <t>TRASFERIMENTI CORRENTI DA AMMINISTRAZIONI PUBBLICHE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</si>
  <si>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</si>
  <si>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</si>
  <si>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</si>
  <si>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</si>
  <si>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Totale TITOLO 2</t>
  </si>
  <si>
    <t>TITOLO 3 - ENTRATE EXTRATRIBUTARIE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</si>
  <si>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</si>
  <si>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</si>
  <si>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</si>
  <si>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</si>
  <si>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</si>
  <si>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Totale TITOLO 3</t>
  </si>
  <si>
    <t>TITOLO 4 - ENTRATE IN CONTO CAPITALE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</si>
  <si>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</si>
  <si>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</si>
  <si>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</si>
  <si>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</si>
  <si>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</si>
  <si>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</si>
  <si>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</si>
  <si>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</si>
  <si>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</si>
  <si>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</si>
  <si>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ENTRATE PER PARTITE DI GIRO</t>
  </si>
  <si>
    <t>ENTRATE PER CONTO TERZI</t>
  </si>
  <si>
    <t>Totale TITOLO 9</t>
  </si>
  <si>
    <t>TOTALE TITOLI - TOTALE GENERALE DELLE ENTRATE</t>
  </si>
  <si>
    <t>(*) I dati di rendiconto indicano gli accertamenti e le riscossioni.</t>
  </si>
  <si>
    <t>SPESE (MISSIONI 1,99)</t>
  </si>
  <si>
    <t>TITOLI E MACROAGGREGATI DI SPESA/MISSIONI</t>
  </si>
  <si>
    <t>Totale spese</t>
  </si>
  <si>
    <t>Servizi istituzionali, generali e di
gestione</t>
  </si>
  <si>
    <t>Servizi per conto terzi</t>
  </si>
  <si>
    <t>Competenza</t>
  </si>
  <si>
    <t>Cassa
(Pagamenti)</t>
  </si>
  <si>
    <t>Impegni</t>
  </si>
  <si>
    <t>fondo pluriennale vincolato</t>
  </si>
  <si>
    <t>TITOLO 1 - SPESE CORRENTI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</si>
  <si>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</si>
  <si>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</si>
  <si>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</si>
  <si>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</si>
  <si>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</si>
  <si>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</si>
  <si>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INTERESSI PASSIVI</t>
  </si>
  <si>
    <t>ALTRE SPESE PER REDDITI DA CAPITALE</t>
  </si>
  <si>
    <t>RIMBORSI E POSTE CORRETTIVE DELLE ENTRATE</t>
  </si>
  <si>
    <t>ALTRE SPESE CORRENTI</t>
  </si>
  <si>
    <t>Totale TITOLO 1</t>
  </si>
  <si>
    <t>TITOLO 2 - SPESE IN CONTO CAPITALE</t>
  </si>
  <si>
    <t>TRIBUTI IN CONTO CAPITALE A CARICO DELL'ENTE</t>
  </si>
  <si>
    <t>INVESTIMENTI FISSI LORDI E ACQUISTO DI TERRENI</t>
  </si>
  <si>
    <t>ALTRE SPESE IN CONTO CAPITALE</t>
  </si>
  <si>
    <t>TITOLO 3 - SPESE PER INCREMENTO ATTIVITA' FINANZIARIE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</si>
  <si>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</si>
  <si>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</si>
  <si>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</si>
  <si>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</si>
  <si>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TITOLO 4 - RIMBORSO DI PRESTITI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</si>
  <si>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</si>
  <si>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</si>
  <si>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</si>
  <si>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</si>
  <si>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</si>
  <si>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TITOLO 5 - CHIUSURA ANTICIPAZIONI RICEVUTE DA ISTITUTO TESORIERE/CASSIERE</t>
  </si>
  <si>
    <t>CHIUSURA ANTICIPAZIONI RICEVUTE DA ISTITUTO TESORIERE/CASSIERE</t>
  </si>
  <si>
    <t>Totale TITOLO 5</t>
  </si>
  <si>
    <t>TITOLO 7 - USCITE PER CONTO TERZI E PARTITE DI GIRO</t>
  </si>
  <si>
    <t>USCITE PER PARTITE DI GIRO</t>
  </si>
  <si>
    <t>USCITE PER CONTO TERZI</t>
  </si>
  <si>
    <t>Totale TITOLO 7</t>
  </si>
  <si>
    <t>TOTALE MISSIONI - TOTALE GENERALE DELLE SPESE</t>
  </si>
  <si>
    <t>(*) I dati di rendiconto indicano gli impegni e i pagamenti.</t>
  </si>
  <si>
    <t>DATI DI RENDICONTO ANNO 2024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</si>
</sst>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0;###0"/>
    <numFmt numFmtId="165" formatCode="00"/>
  </numFmts>
  <fonts count="12" x14ac:knownFonts="1"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center" wrapText="1"/>
    </xf>
    <xf numFmtId="43" fontId="6" fillId="0" borderId="22" xfId="1" applyFont="1" applyFill="1" applyBorder="1" applyAlignment="1">
      <alignment horizontal="right" vertical="center" wrapText="1"/>
    </xf>
    <xf numFmtId="43" fontId="6" fillId="2" borderId="23" xfId="1" applyFont="1" applyFill="1" applyBorder="1" applyAlignment="1">
      <alignment horizontal="right" vertical="center" wrapText="1"/>
    </xf>
    <xf numFmtId="43" fontId="6" fillId="0" borderId="24" xfId="1" applyFont="1" applyFill="1" applyBorder="1" applyAlignment="1">
      <alignment horizontal="right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43" fontId="5" fillId="0" borderId="22" xfId="1" applyFont="1" applyFill="1" applyBorder="1" applyAlignment="1">
      <alignment horizontal="right" vertical="center" wrapText="1"/>
    </xf>
    <xf numFmtId="43" fontId="5" fillId="0" borderId="24" xfId="1" applyFont="1" applyFill="1" applyBorder="1" applyAlignment="1">
      <alignment horizontal="right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43" fontId="7" fillId="0" borderId="22" xfId="1" applyFont="1" applyFill="1" applyBorder="1" applyAlignment="1">
      <alignment horizontal="right" vertical="center" wrapText="1"/>
    </xf>
    <xf numFmtId="43" fontId="7" fillId="0" borderId="24" xfId="1" applyFont="1" applyFill="1" applyBorder="1" applyAlignment="1">
      <alignment horizontal="right" vertical="center" wrapText="1"/>
    </xf>
    <xf numFmtId="0" fontId="7" fillId="0" borderId="22" xfId="0" applyFont="1" applyBorder="1" applyAlignment="1">
      <alignment horizontal="left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right" vertical="center" wrapText="1"/>
    </xf>
    <xf numFmtId="43" fontId="4" fillId="0" borderId="24" xfId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43" fontId="4" fillId="0" borderId="27" xfId="1" applyFont="1" applyFill="1" applyBorder="1" applyAlignment="1">
      <alignment horizontal="right" vertical="center" wrapText="1"/>
    </xf>
    <xf numFmtId="43" fontId="6" fillId="0" borderId="28" xfId="1" applyFont="1" applyFill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43" fontId="4" fillId="0" borderId="30" xfId="1" applyFont="1" applyFill="1" applyBorder="1" applyAlignment="1">
      <alignment horizontal="right" vertical="center" wrapText="1"/>
    </xf>
    <xf numFmtId="43" fontId="6" fillId="0" borderId="31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0" fontId="8" fillId="0" borderId="0" xfId="0" quotePrefix="1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left" vertical="top" wrapText="1"/>
    </xf>
    <xf numFmtId="4" fontId="7" fillId="0" borderId="58" xfId="0" applyNumberFormat="1" applyFont="1" applyBorder="1" applyAlignment="1">
      <alignment horizontal="right" vertical="center" wrapText="1"/>
    </xf>
    <xf numFmtId="4" fontId="7" fillId="0" borderId="56" xfId="0" applyNumberFormat="1" applyFont="1" applyBorder="1" applyAlignment="1">
      <alignment horizontal="right" vertical="center" wrapText="1"/>
    </xf>
    <xf numFmtId="4" fontId="7" fillId="0" borderId="57" xfId="0" applyNumberFormat="1" applyFont="1" applyBorder="1" applyAlignment="1">
      <alignment horizontal="right" vertical="center" wrapText="1"/>
    </xf>
    <xf numFmtId="4" fontId="7" fillId="0" borderId="59" xfId="0" applyNumberFormat="1" applyFont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 wrapText="1"/>
    </xf>
    <xf numFmtId="165" fontId="7" fillId="0" borderId="22" xfId="0" quotePrefix="1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/>
    </xf>
    <xf numFmtId="43" fontId="7" fillId="0" borderId="60" xfId="1" applyFont="1" applyBorder="1" applyAlignment="1">
      <alignment horizontal="right" vertical="center" wrapText="1"/>
    </xf>
    <xf numFmtId="43" fontId="7" fillId="0" borderId="22" xfId="1" applyFont="1" applyBorder="1" applyAlignment="1">
      <alignment horizontal="right" vertical="center" wrapText="1"/>
    </xf>
    <xf numFmtId="43" fontId="7" fillId="0" borderId="38" xfId="1" applyFont="1" applyBorder="1" applyAlignment="1">
      <alignment horizontal="right" vertical="center" wrapText="1"/>
    </xf>
    <xf numFmtId="43" fontId="7" fillId="0" borderId="58" xfId="1" applyFont="1" applyBorder="1" applyAlignment="1">
      <alignment horizontal="right" vertical="center" wrapText="1"/>
    </xf>
    <xf numFmtId="43" fontId="7" fillId="0" borderId="57" xfId="1" applyFont="1" applyBorder="1" applyAlignment="1">
      <alignment horizontal="right" vertical="center" wrapText="1"/>
    </xf>
    <xf numFmtId="43" fontId="7" fillId="0" borderId="59" xfId="1" applyFont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quotePrefix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top" wrapText="1"/>
    </xf>
    <xf numFmtId="4" fontId="4" fillId="0" borderId="60" xfId="0" applyNumberFormat="1" applyFont="1" applyBorder="1" applyAlignment="1">
      <alignment horizontal="right" vertical="center" wrapText="1"/>
    </xf>
    <xf numFmtId="4" fontId="4" fillId="0" borderId="22" xfId="0" applyNumberFormat="1" applyFont="1" applyBorder="1" applyAlignment="1">
      <alignment horizontal="right" vertical="center" wrapText="1"/>
    </xf>
    <xf numFmtId="4" fontId="4" fillId="0" borderId="38" xfId="0" applyNumberFormat="1" applyFont="1" applyBorder="1" applyAlignment="1">
      <alignment horizontal="right" vertical="center" wrapText="1"/>
    </xf>
    <xf numFmtId="4" fontId="4" fillId="0" borderId="58" xfId="0" applyNumberFormat="1" applyFont="1" applyBorder="1" applyAlignment="1">
      <alignment horizontal="right" vertical="center" wrapText="1"/>
    </xf>
    <xf numFmtId="4" fontId="4" fillId="0" borderId="57" xfId="0" applyNumberFormat="1" applyFont="1" applyBorder="1" applyAlignment="1">
      <alignment horizontal="right" vertical="center" wrapText="1"/>
    </xf>
    <xf numFmtId="4" fontId="4" fillId="0" borderId="59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7" fillId="0" borderId="22" xfId="0" applyFont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left" vertical="top" wrapText="1"/>
    </xf>
    <xf numFmtId="4" fontId="10" fillId="0" borderId="60" xfId="0" applyNumberFormat="1" applyFont="1" applyBorder="1" applyAlignment="1">
      <alignment horizontal="right" vertical="center" wrapText="1"/>
    </xf>
    <xf numFmtId="4" fontId="10" fillId="0" borderId="22" xfId="0" applyNumberFormat="1" applyFont="1" applyBorder="1" applyAlignment="1">
      <alignment horizontal="right" vertical="center" wrapText="1"/>
    </xf>
    <xf numFmtId="4" fontId="10" fillId="0" borderId="38" xfId="0" applyNumberFormat="1" applyFont="1" applyBorder="1" applyAlignment="1">
      <alignment horizontal="right" vertical="center" wrapText="1"/>
    </xf>
    <xf numFmtId="0" fontId="5" fillId="0" borderId="38" xfId="0" applyFont="1" applyBorder="1" applyAlignment="1">
      <alignment horizontal="left" vertical="top" wrapText="1"/>
    </xf>
    <xf numFmtId="0" fontId="7" fillId="0" borderId="22" xfId="0" quotePrefix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3" fontId="10" fillId="0" borderId="60" xfId="1" applyFont="1" applyBorder="1" applyAlignment="1">
      <alignment horizontal="right" vertical="center" wrapText="1"/>
    </xf>
    <xf numFmtId="43" fontId="10" fillId="0" borderId="22" xfId="1" applyFont="1" applyBorder="1" applyAlignment="1">
      <alignment horizontal="right" vertical="center" wrapText="1"/>
    </xf>
    <xf numFmtId="43" fontId="10" fillId="0" borderId="38" xfId="1" applyFont="1" applyBorder="1" applyAlignment="1">
      <alignment horizontal="right" vertical="center" wrapText="1"/>
    </xf>
    <xf numFmtId="43" fontId="4" fillId="0" borderId="58" xfId="1" applyFont="1" applyBorder="1" applyAlignment="1">
      <alignment horizontal="right" vertical="center" wrapText="1"/>
    </xf>
    <xf numFmtId="43" fontId="4" fillId="0" borderId="57" xfId="1" applyFont="1" applyBorder="1" applyAlignment="1">
      <alignment horizontal="right" vertical="center" wrapText="1"/>
    </xf>
    <xf numFmtId="43" fontId="4" fillId="0" borderId="59" xfId="1" applyFont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right" vertical="center" wrapText="1"/>
    </xf>
    <xf numFmtId="43" fontId="7" fillId="0" borderId="24" xfId="1" applyFont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top" wrapText="1"/>
    </xf>
    <xf numFmtId="4" fontId="7" fillId="0" borderId="52" xfId="0" applyNumberFormat="1" applyFont="1" applyBorder="1" applyAlignment="1">
      <alignment horizontal="right" vertical="center" wrapText="1"/>
    </xf>
    <xf numFmtId="4" fontId="7" fillId="0" borderId="27" xfId="0" applyNumberFormat="1" applyFont="1" applyBorder="1" applyAlignment="1">
      <alignment horizontal="right" vertical="center" wrapText="1"/>
    </xf>
    <xf numFmtId="4" fontId="7" fillId="0" borderId="51" xfId="0" applyNumberFormat="1" applyFont="1" applyBorder="1" applyAlignment="1">
      <alignment horizontal="right" vertical="center" wrapText="1"/>
    </xf>
    <xf numFmtId="4" fontId="7" fillId="0" borderId="28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4" fontId="4" fillId="0" borderId="64" xfId="0" applyNumberFormat="1" applyFont="1" applyBorder="1" applyAlignment="1">
      <alignment horizontal="right" vertical="center" wrapText="1"/>
    </xf>
    <xf numFmtId="4" fontId="4" fillId="0" borderId="30" xfId="0" applyNumberFormat="1" applyFont="1" applyBorder="1" applyAlignment="1">
      <alignment horizontal="right" vertical="center" wrapText="1"/>
    </xf>
    <xf numFmtId="4" fontId="4" fillId="0" borderId="65" xfId="0" applyNumberFormat="1" applyFont="1" applyBorder="1" applyAlignment="1">
      <alignment horizontal="right" vertical="center" wrapText="1"/>
    </xf>
    <xf numFmtId="4" fontId="4" fillId="0" borderId="3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66" xfId="0" quotePrefix="1" applyFont="1" applyBorder="1" applyAlignment="1">
      <alignment horizontal="center" vertical="center" wrapText="1"/>
    </xf>
    <xf numFmtId="0" fontId="4" fillId="0" borderId="67" xfId="0" quotePrefix="1" applyFont="1" applyBorder="1" applyAlignment="1">
      <alignment horizontal="center" vertical="center" wrapText="1"/>
    </xf>
    <xf numFmtId="0" fontId="4" fillId="0" borderId="68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1" fontId="4" fillId="0" borderId="66" xfId="0" quotePrefix="1" applyNumberFormat="1" applyFont="1" applyBorder="1" applyAlignment="1">
      <alignment horizontal="center" vertical="center" wrapText="1"/>
    </xf>
    <xf numFmtId="1" fontId="4" fillId="0" borderId="67" xfId="0" quotePrefix="1" applyNumberFormat="1" applyFont="1" applyBorder="1" applyAlignment="1">
      <alignment horizontal="center" vertical="center" wrapText="1"/>
    </xf>
    <xf numFmtId="1" fontId="4" fillId="0" borderId="68" xfId="0" quotePrefix="1" applyNumberFormat="1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8EC6-A95C-4783-8F32-4AB3C2581FB7}">
  <sheetPr>
    <pageSetUpPr fitToPage="1"/>
  </sheetPr>
  <dimension ref="A1:E55"/>
  <sheetViews>
    <sheetView zoomScale="85" zoomScaleNormal="85" workbookViewId="0">
      <selection activeCell="E30" sqref="E30"/>
    </sheetView>
  </sheetViews>
  <sheetFormatPr defaultColWidth="9.33203125" defaultRowHeight="13.8" x14ac:dyDescent="0.25"/>
  <cols>
    <col min="1" max="1" width="6.33203125" style="41" customWidth="1"/>
    <col min="2" max="2" width="8.33203125" style="41" customWidth="1"/>
    <col min="3" max="3" width="104.77734375" style="41" customWidth="1"/>
    <col min="4" max="4" width="28.6640625" style="41" customWidth="1"/>
    <col min="5" max="5" width="28.33203125" style="41" customWidth="1"/>
    <col min="6" max="16384" width="9.33203125" style="6"/>
  </cols>
  <sheetData>
    <row r="1" spans="1:5" s="3" customFormat="1" ht="17.399999999999999" x14ac:dyDescent="0.3">
      <c r="A1" s="1" t="s">
        <v>0</v>
      </c>
      <c r="B1" s="1"/>
      <c r="C1" s="1"/>
      <c r="D1" s="2"/>
      <c r="E1" s="2"/>
    </row>
    <row r="2" spans="1:5" s="3" customFormat="1" ht="4.5" customHeight="1" x14ac:dyDescent="0.3">
      <c r="A2" s="1"/>
      <c r="B2" s="1"/>
      <c r="C2" s="1"/>
      <c r="D2" s="2"/>
      <c r="E2" s="2"/>
    </row>
    <row r="3" spans="1:5" s="3" customFormat="1" ht="17.399999999999999" x14ac:dyDescent="0.3">
      <c r="A3" s="118" t="s">
        <v>1</v>
      </c>
      <c r="B3" s="118"/>
      <c r="C3" s="118"/>
      <c r="D3" s="2"/>
      <c r="E3" s="2"/>
    </row>
    <row r="4" spans="1:5" s="3" customFormat="1" ht="17.399999999999999" x14ac:dyDescent="0.3">
      <c r="A4" s="118" t="s">
        <v>90</v>
      </c>
      <c r="B4" s="118"/>
      <c r="C4" s="118"/>
      <c r="D4" s="118"/>
      <c r="E4" s="2"/>
    </row>
    <row r="5" spans="1:5" x14ac:dyDescent="0.25">
      <c r="A5" s="119" t="s">
        <v>2</v>
      </c>
      <c r="B5" s="119"/>
      <c r="C5" s="119"/>
      <c r="D5" s="119"/>
      <c r="E5" s="5"/>
    </row>
    <row r="6" spans="1:5" ht="5.25" customHeight="1" x14ac:dyDescent="0.25">
      <c r="A6" s="5"/>
      <c r="B6" s="5"/>
      <c r="C6" s="5"/>
      <c r="D6" s="5"/>
      <c r="E6" s="5"/>
    </row>
    <row r="7" spans="1:5" x14ac:dyDescent="0.25">
      <c r="A7" s="119" t="s">
        <v>3</v>
      </c>
      <c r="B7" s="119"/>
      <c r="C7" s="119"/>
      <c r="D7" s="119"/>
      <c r="E7" s="5"/>
    </row>
    <row r="8" spans="1:5" ht="4.5" customHeight="1" thickBot="1" x14ac:dyDescent="0.3">
      <c r="A8" s="7"/>
      <c r="B8" s="7"/>
      <c r="C8" s="7"/>
      <c r="D8" s="7"/>
      <c r="E8" s="8"/>
    </row>
    <row r="9" spans="1:5" ht="9.75" customHeight="1" thickTop="1" x14ac:dyDescent="0.25">
      <c r="A9" s="120" t="s">
        <v>4</v>
      </c>
      <c r="B9" s="121"/>
      <c r="C9" s="126" t="s">
        <v>5</v>
      </c>
      <c r="D9" s="129" t="s">
        <v>6</v>
      </c>
      <c r="E9" s="108" t="s">
        <v>7</v>
      </c>
    </row>
    <row r="10" spans="1:5" ht="10.5" customHeight="1" x14ac:dyDescent="0.25">
      <c r="A10" s="122"/>
      <c r="B10" s="123"/>
      <c r="C10" s="127"/>
      <c r="D10" s="130"/>
      <c r="E10" s="109"/>
    </row>
    <row r="11" spans="1:5" ht="9" customHeight="1" x14ac:dyDescent="0.25">
      <c r="A11" s="122"/>
      <c r="B11" s="123"/>
      <c r="C11" s="127"/>
      <c r="D11" s="110" t="s">
        <v>8</v>
      </c>
      <c r="E11" s="112" t="s">
        <v>9</v>
      </c>
    </row>
    <row r="12" spans="1:5" ht="8.25" customHeight="1" x14ac:dyDescent="0.25">
      <c r="A12" s="124"/>
      <c r="B12" s="125"/>
      <c r="C12" s="128"/>
      <c r="D12" s="111"/>
      <c r="E12" s="113"/>
    </row>
    <row r="13" spans="1:5" ht="30" customHeight="1" x14ac:dyDescent="0.25">
      <c r="A13" s="114"/>
      <c r="B13" s="115"/>
      <c r="C13" s="9" t="s">
        <v>10</v>
      </c>
      <c r="D13" s="10">
        <v>316145.46000000002</v>
      </c>
      <c r="E13" s="11"/>
    </row>
    <row r="14" spans="1:5" ht="30" customHeight="1" x14ac:dyDescent="0.25">
      <c r="A14" s="116"/>
      <c r="B14" s="117"/>
      <c r="C14" s="9" t="s">
        <v>11</v>
      </c>
      <c r="D14" s="10">
        <v>190512.56</v>
      </c>
      <c r="E14" s="11"/>
    </row>
    <row r="15" spans="1:5" ht="30" customHeight="1" x14ac:dyDescent="0.25">
      <c r="A15" s="116"/>
      <c r="B15" s="117"/>
      <c r="C15" s="9" t="s">
        <v>12</v>
      </c>
      <c r="D15" s="10">
        <v>4497874.83</v>
      </c>
      <c r="E15" s="11"/>
    </row>
    <row r="16" spans="1:5" ht="30" customHeight="1" x14ac:dyDescent="0.25">
      <c r="A16" s="116"/>
      <c r="B16" s="117"/>
      <c r="C16" s="9" t="s">
        <v>13</v>
      </c>
      <c r="D16" s="11"/>
      <c r="E16" s="12">
        <v>6844703.7800000003</v>
      </c>
    </row>
    <row r="17" spans="1:5" ht="26.25" customHeight="1" x14ac:dyDescent="0.25">
      <c r="A17" s="13"/>
      <c r="B17" s="14"/>
      <c r="C17" s="15" t="s">
        <v>14</v>
      </c>
      <c r="D17" s="10">
        <v>0</v>
      </c>
      <c r="E17" s="12">
        <v>0</v>
      </c>
    </row>
    <row r="18" spans="1:5" ht="9.75" customHeight="1" x14ac:dyDescent="0.25">
      <c r="A18" s="16"/>
      <c r="B18" s="17"/>
      <c r="C18" s="18"/>
      <c r="D18" s="19"/>
      <c r="E18" s="20"/>
    </row>
    <row r="19" spans="1:5" ht="23.1" customHeight="1" x14ac:dyDescent="0.25">
      <c r="A19" s="21"/>
      <c r="B19" s="22"/>
      <c r="C19" s="15" t="s">
        <v>15</v>
      </c>
      <c r="D19" s="23"/>
      <c r="E19" s="24"/>
    </row>
    <row r="20" spans="1:5" ht="23.1" customHeight="1" x14ac:dyDescent="0.25">
      <c r="A20" s="16">
        <v>2</v>
      </c>
      <c r="B20" s="17">
        <v>101</v>
      </c>
      <c r="C20" s="18" t="s">
        <v>16</v>
      </c>
      <c r="D20" s="19">
        <v>2320491.23</v>
      </c>
      <c r="E20" s="20">
        <v>2320491.23</v>
      </c>
    </row>
    <row r="21" spans="1:5" ht="23.1" customHeight="1" x14ac:dyDescent="0.25">
      <c r="A21" s="16">
        <v>2</v>
      </c>
      <c r="B21" s="22">
        <v>102</v>
      </c>
      <c r="C21" s="25" t="s">
        <v>17</v>
      </c>
      <c r="D21" s="23">
        <v>0</v>
      </c>
      <c r="E21" s="24">
        <v>0</v>
      </c>
    </row>
    <row r="22" spans="1:5" ht="23.1" customHeight="1" x14ac:dyDescent="0.25">
      <c r="A22" s="16">
        <v>2</v>
      </c>
      <c r="B22" s="17">
        <v>103</v>
      </c>
      <c r="C22" s="18" t="s">
        <v>18</v>
      </c>
      <c r="D22" s="19">
        <v>0</v>
      </c>
      <c r="E22" s="20">
        <v>0</v>
      </c>
    </row>
    <row r="23" spans="1:5" ht="23.1" customHeight="1" x14ac:dyDescent="0.25">
      <c r="A23" s="16">
        <v>2</v>
      </c>
      <c r="B23" s="22">
        <v>104</v>
      </c>
      <c r="C23" s="25" t="s">
        <v>19</v>
      </c>
      <c r="D23" s="23">
        <v>0</v>
      </c>
      <c r="E23" s="24">
        <v>0</v>
      </c>
    </row>
    <row r="24" spans="1:5" ht="23.1" customHeight="1" x14ac:dyDescent="0.25">
      <c r="A24" s="16">
        <v>2</v>
      </c>
      <c r="B24" s="17">
        <v>105</v>
      </c>
      <c r="C24" s="18" t="s">
        <v>20</v>
      </c>
      <c r="D24" s="19">
        <v>0</v>
      </c>
      <c r="E24" s="20">
        <v>0</v>
      </c>
    </row>
    <row r="25" spans="1:5" s="29" customFormat="1" ht="23.1" customHeight="1" x14ac:dyDescent="0.25">
      <c r="A25" s="13">
        <v>2</v>
      </c>
      <c r="B25" s="26"/>
      <c r="C25" s="15" t="s">
        <v>21</v>
      </c>
      <c r="D25" s="27">
        <f>SUM(D20:D24)</f>
        <v>2320491.23</v>
      </c>
      <c r="E25" s="28">
        <f>SUM(E20:E24)</f>
        <v>2320491.23</v>
      </c>
    </row>
    <row r="26" spans="1:5" ht="9" customHeight="1" x14ac:dyDescent="0.25">
      <c r="A26" s="16"/>
      <c r="B26" s="17"/>
      <c r="C26" s="18"/>
      <c r="D26" s="19"/>
      <c r="E26" s="20"/>
    </row>
    <row r="27" spans="1:5" ht="23.1" customHeight="1" x14ac:dyDescent="0.25">
      <c r="A27" s="13"/>
      <c r="B27" s="14"/>
      <c r="C27" s="15" t="s">
        <v>22</v>
      </c>
      <c r="D27" s="27"/>
      <c r="E27" s="12"/>
    </row>
    <row r="28" spans="1:5" ht="23.1" customHeight="1" x14ac:dyDescent="0.25">
      <c r="A28" s="21">
        <v>3</v>
      </c>
      <c r="B28" s="22">
        <v>100</v>
      </c>
      <c r="C28" s="25" t="s">
        <v>23</v>
      </c>
      <c r="D28" s="23">
        <v>121421</v>
      </c>
      <c r="E28" s="20">
        <v>87371</v>
      </c>
    </row>
    <row r="29" spans="1:5" ht="33.75" customHeight="1" x14ac:dyDescent="0.25">
      <c r="A29" s="21">
        <v>3</v>
      </c>
      <c r="B29" s="22">
        <v>200</v>
      </c>
      <c r="C29" s="25" t="s">
        <v>24</v>
      </c>
      <c r="D29" s="23">
        <v>0</v>
      </c>
      <c r="E29" s="20">
        <v>0</v>
      </c>
    </row>
    <row r="30" spans="1:5" ht="23.1" customHeight="1" x14ac:dyDescent="0.25">
      <c r="A30" s="16">
        <v>3</v>
      </c>
      <c r="B30" s="17">
        <v>300</v>
      </c>
      <c r="C30" s="18" t="s">
        <v>25</v>
      </c>
      <c r="D30" s="19">
        <v>158756.04999999999</v>
      </c>
      <c r="E30" s="20">
        <v>176801.77</v>
      </c>
    </row>
    <row r="31" spans="1:5" ht="23.1" customHeight="1" x14ac:dyDescent="0.25">
      <c r="A31" s="21">
        <v>3</v>
      </c>
      <c r="B31" s="22">
        <v>400</v>
      </c>
      <c r="C31" s="25" t="s">
        <v>26</v>
      </c>
      <c r="D31" s="23">
        <v>0</v>
      </c>
      <c r="E31" s="20">
        <v>0</v>
      </c>
    </row>
    <row r="32" spans="1:5" ht="23.1" customHeight="1" x14ac:dyDescent="0.25">
      <c r="A32" s="16">
        <v>3</v>
      </c>
      <c r="B32" s="17">
        <v>500</v>
      </c>
      <c r="C32" s="18" t="s">
        <v>27</v>
      </c>
      <c r="D32" s="19">
        <v>365808.26</v>
      </c>
      <c r="E32" s="20">
        <v>367771.23</v>
      </c>
    </row>
    <row r="33" spans="1:5" s="29" customFormat="1" ht="23.1" customHeight="1" x14ac:dyDescent="0.25">
      <c r="A33" s="13">
        <v>3</v>
      </c>
      <c r="B33" s="26"/>
      <c r="C33" s="15" t="s">
        <v>28</v>
      </c>
      <c r="D33" s="27">
        <f>SUM(D28:D32)</f>
        <v>645985.31000000006</v>
      </c>
      <c r="E33" s="12">
        <f>SUM(E28:E32)</f>
        <v>631944</v>
      </c>
    </row>
    <row r="34" spans="1:5" ht="9" customHeight="1" x14ac:dyDescent="0.25">
      <c r="A34" s="16"/>
      <c r="B34" s="17"/>
      <c r="C34" s="18"/>
      <c r="D34" s="19"/>
      <c r="E34" s="20"/>
    </row>
    <row r="35" spans="1:5" ht="23.1" customHeight="1" x14ac:dyDescent="0.25">
      <c r="A35" s="21"/>
      <c r="B35" s="22"/>
      <c r="C35" s="15" t="s">
        <v>29</v>
      </c>
      <c r="D35" s="23"/>
      <c r="E35" s="24"/>
    </row>
    <row r="36" spans="1:5" ht="23.1" customHeight="1" x14ac:dyDescent="0.25">
      <c r="A36" s="16">
        <v>4</v>
      </c>
      <c r="B36" s="22">
        <v>100</v>
      </c>
      <c r="C36" s="18" t="s">
        <v>30</v>
      </c>
      <c r="D36" s="19">
        <v>0</v>
      </c>
      <c r="E36" s="20">
        <v>0</v>
      </c>
    </row>
    <row r="37" spans="1:5" ht="23.1" customHeight="1" x14ac:dyDescent="0.25">
      <c r="A37" s="21">
        <v>4</v>
      </c>
      <c r="B37" s="22">
        <v>200</v>
      </c>
      <c r="C37" s="25" t="s">
        <v>31</v>
      </c>
      <c r="D37" s="23">
        <v>0</v>
      </c>
      <c r="E37" s="24">
        <v>0</v>
      </c>
    </row>
    <row r="38" spans="1:5" ht="23.1" customHeight="1" x14ac:dyDescent="0.25">
      <c r="A38" s="16">
        <v>4</v>
      </c>
      <c r="B38" s="17">
        <v>300</v>
      </c>
      <c r="C38" s="18" t="s">
        <v>32</v>
      </c>
      <c r="D38" s="19">
        <v>0</v>
      </c>
      <c r="E38" s="20">
        <v>0</v>
      </c>
    </row>
    <row r="39" spans="1:5" ht="23.1" customHeight="1" x14ac:dyDescent="0.25">
      <c r="A39" s="21">
        <v>4</v>
      </c>
      <c r="B39" s="22">
        <v>400</v>
      </c>
      <c r="C39" s="25" t="s">
        <v>33</v>
      </c>
      <c r="D39" s="23">
        <v>0</v>
      </c>
      <c r="E39" s="20">
        <v>0</v>
      </c>
    </row>
    <row r="40" spans="1:5" ht="23.1" customHeight="1" x14ac:dyDescent="0.25">
      <c r="A40" s="21">
        <v>4</v>
      </c>
      <c r="B40" s="17">
        <v>500</v>
      </c>
      <c r="C40" s="25" t="s">
        <v>34</v>
      </c>
      <c r="D40" s="23">
        <v>0</v>
      </c>
      <c r="E40" s="24">
        <v>0</v>
      </c>
    </row>
    <row r="41" spans="1:5" s="29" customFormat="1" ht="23.1" customHeight="1" x14ac:dyDescent="0.25">
      <c r="A41" s="30">
        <v>4</v>
      </c>
      <c r="B41" s="14"/>
      <c r="C41" s="31" t="s">
        <v>35</v>
      </c>
      <c r="D41" s="10">
        <f>SUM(D36:D40)</f>
        <v>0</v>
      </c>
      <c r="E41" s="12">
        <f>SUM(E36:E40)</f>
        <v>0</v>
      </c>
    </row>
    <row r="42" spans="1:5" ht="9" customHeight="1" x14ac:dyDescent="0.25">
      <c r="A42" s="21"/>
      <c r="B42" s="22"/>
      <c r="C42" s="25"/>
      <c r="D42" s="23"/>
      <c r="E42" s="20"/>
    </row>
    <row r="43" spans="1:5" s="29" customFormat="1" ht="23.1" customHeight="1" x14ac:dyDescent="0.25">
      <c r="A43" s="30"/>
      <c r="B43" s="14"/>
      <c r="C43" s="31" t="s">
        <v>36</v>
      </c>
      <c r="D43" s="10">
        <v>0</v>
      </c>
      <c r="E43" s="12">
        <v>0</v>
      </c>
    </row>
    <row r="44" spans="1:5" ht="9.75" customHeight="1" x14ac:dyDescent="0.25">
      <c r="A44" s="13"/>
      <c r="B44" s="14"/>
      <c r="C44" s="15"/>
      <c r="D44" s="10"/>
      <c r="E44" s="12"/>
    </row>
    <row r="45" spans="1:5" s="29" customFormat="1" ht="23.1" customHeight="1" x14ac:dyDescent="0.25">
      <c r="A45" s="13"/>
      <c r="B45" s="26"/>
      <c r="C45" s="15" t="s">
        <v>37</v>
      </c>
      <c r="D45" s="27">
        <v>0</v>
      </c>
      <c r="E45" s="12">
        <v>0</v>
      </c>
    </row>
    <row r="46" spans="1:5" ht="9.75" customHeight="1" x14ac:dyDescent="0.25">
      <c r="A46" s="16"/>
      <c r="B46" s="17"/>
      <c r="C46" s="18"/>
      <c r="D46" s="19"/>
      <c r="E46" s="20"/>
    </row>
    <row r="47" spans="1:5" s="29" customFormat="1" ht="23.1" customHeight="1" x14ac:dyDescent="0.25">
      <c r="A47" s="13"/>
      <c r="B47" s="26"/>
      <c r="C47" s="15" t="s">
        <v>38</v>
      </c>
      <c r="D47" s="27">
        <v>0</v>
      </c>
      <c r="E47" s="28">
        <v>0</v>
      </c>
    </row>
    <row r="48" spans="1:5" ht="9.75" customHeight="1" x14ac:dyDescent="0.25">
      <c r="A48" s="21"/>
      <c r="B48" s="22"/>
      <c r="C48" s="25"/>
      <c r="D48" s="23"/>
      <c r="E48" s="24"/>
    </row>
    <row r="49" spans="1:5" ht="23.1" customHeight="1" x14ac:dyDescent="0.25">
      <c r="A49" s="16"/>
      <c r="B49" s="17"/>
      <c r="C49" s="31" t="s">
        <v>39</v>
      </c>
      <c r="D49" s="19"/>
      <c r="E49" s="20"/>
    </row>
    <row r="50" spans="1:5" ht="23.1" customHeight="1" x14ac:dyDescent="0.25">
      <c r="A50" s="21">
        <v>9</v>
      </c>
      <c r="B50" s="22">
        <v>100</v>
      </c>
      <c r="C50" s="25" t="s">
        <v>40</v>
      </c>
      <c r="D50" s="23">
        <v>432821.65</v>
      </c>
      <c r="E50" s="20">
        <v>432821.65</v>
      </c>
    </row>
    <row r="51" spans="1:5" ht="23.1" customHeight="1" x14ac:dyDescent="0.25">
      <c r="A51" s="16">
        <v>9</v>
      </c>
      <c r="B51" s="17">
        <v>200</v>
      </c>
      <c r="C51" s="18" t="s">
        <v>41</v>
      </c>
      <c r="D51" s="19">
        <v>547.6</v>
      </c>
      <c r="E51" s="20">
        <v>547.6</v>
      </c>
    </row>
    <row r="52" spans="1:5" s="29" customFormat="1" ht="23.1" customHeight="1" thickBot="1" x14ac:dyDescent="0.3">
      <c r="A52" s="32">
        <v>9</v>
      </c>
      <c r="B52" s="33"/>
      <c r="C52" s="34" t="s">
        <v>42</v>
      </c>
      <c r="D52" s="35">
        <f>SUM(D50:D51)</f>
        <v>433369.25</v>
      </c>
      <c r="E52" s="36">
        <f>SUM(E50:E51)</f>
        <v>433369.25</v>
      </c>
    </row>
    <row r="53" spans="1:5" ht="30.75" customHeight="1" thickBot="1" x14ac:dyDescent="0.3">
      <c r="A53" s="37"/>
      <c r="B53" s="38"/>
      <c r="C53" s="38" t="s">
        <v>43</v>
      </c>
      <c r="D53" s="39">
        <f>D17+D25+D33+D41+D43+D45+D47+D52</f>
        <v>3399845.79</v>
      </c>
      <c r="E53" s="40">
        <f>E17+E25+E33+E41+E43+E45+E47+E52</f>
        <v>3385804.48</v>
      </c>
    </row>
    <row r="54" spans="1:5" ht="9" customHeight="1" thickTop="1" x14ac:dyDescent="0.25"/>
    <row r="55" spans="1:5" s="3" customFormat="1" ht="14.25" customHeight="1" x14ac:dyDescent="0.3">
      <c r="A55" s="42" t="s">
        <v>44</v>
      </c>
      <c r="B55" s="2"/>
      <c r="C55" s="2"/>
      <c r="D55" s="2"/>
      <c r="E55" s="2"/>
    </row>
  </sheetData>
  <mergeCells count="11">
    <mergeCell ref="E9:E10"/>
    <mergeCell ref="D11:D12"/>
    <mergeCell ref="E11:E12"/>
    <mergeCell ref="A13:B16"/>
    <mergeCell ref="A3:C3"/>
    <mergeCell ref="A4:D4"/>
    <mergeCell ref="A5:D5"/>
    <mergeCell ref="A7:D7"/>
    <mergeCell ref="A9:B12"/>
    <mergeCell ref="C9:C12"/>
    <mergeCell ref="D9:D10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63" firstPageNumber="0" fitToHeight="10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5EC93-F259-4E26-BC9A-AEFED9DC7412}">
  <sheetPr>
    <pageSetUpPr fitToPage="1"/>
  </sheetPr>
  <dimension ref="A1:L64"/>
  <sheetViews>
    <sheetView tabSelected="1" zoomScale="85" zoomScaleNormal="85" workbookViewId="0">
      <selection activeCell="E30" sqref="E30"/>
    </sheetView>
  </sheetViews>
  <sheetFormatPr defaultColWidth="10.6640625" defaultRowHeight="13.8" x14ac:dyDescent="0.25"/>
  <cols>
    <col min="1" max="1" width="3.77734375" style="104" customWidth="1"/>
    <col min="2" max="2" width="4.44140625" style="104" customWidth="1"/>
    <col min="3" max="3" width="68" style="46" customWidth="1"/>
    <col min="4" max="5" width="22" style="46" customWidth="1"/>
    <col min="6" max="6" width="22.109375" style="46" customWidth="1"/>
    <col min="7" max="8" width="22.33203125" style="46" customWidth="1"/>
    <col min="9" max="12" width="21.77734375" style="46" customWidth="1"/>
    <col min="13" max="16384" width="10.6640625" style="46"/>
  </cols>
  <sheetData>
    <row r="1" spans="1:12" s="3" customFormat="1" ht="17.399999999999999" x14ac:dyDescent="0.3">
      <c r="A1" s="1" t="s">
        <v>0</v>
      </c>
      <c r="B1" s="1"/>
      <c r="C1" s="1"/>
      <c r="D1" s="2"/>
      <c r="E1" s="2"/>
    </row>
    <row r="2" spans="1:12" s="3" customFormat="1" ht="4.5" customHeight="1" x14ac:dyDescent="0.3">
      <c r="A2" s="1"/>
      <c r="B2" s="1"/>
      <c r="C2" s="1"/>
      <c r="D2" s="2"/>
      <c r="E2" s="2"/>
      <c r="F2" s="2"/>
    </row>
    <row r="3" spans="1:12" s="3" customFormat="1" ht="17.399999999999999" x14ac:dyDescent="0.3">
      <c r="A3" s="118" t="s">
        <v>45</v>
      </c>
      <c r="B3" s="118"/>
      <c r="C3" s="118"/>
      <c r="D3" s="2"/>
      <c r="E3" s="2"/>
      <c r="F3" s="2"/>
    </row>
    <row r="4" spans="1:12" s="3" customFormat="1" ht="17.399999999999999" x14ac:dyDescent="0.3">
      <c r="A4" s="118" t="s">
        <v>90</v>
      </c>
      <c r="B4" s="118"/>
      <c r="C4" s="118"/>
      <c r="D4" s="2"/>
      <c r="E4" s="2"/>
      <c r="F4" s="2"/>
    </row>
    <row r="5" spans="1:12" s="6" customFormat="1" ht="15" customHeight="1" x14ac:dyDescent="0.25">
      <c r="A5" s="119" t="s">
        <v>2</v>
      </c>
      <c r="B5" s="119"/>
      <c r="C5" s="119"/>
      <c r="D5" s="119"/>
      <c r="E5" s="119"/>
      <c r="F5" s="119"/>
    </row>
    <row r="6" spans="1:12" s="6" customFormat="1" ht="5.25" customHeight="1" x14ac:dyDescent="0.25">
      <c r="A6" s="5"/>
      <c r="B6" s="5"/>
      <c r="C6" s="5"/>
      <c r="D6" s="5"/>
      <c r="E6" s="5"/>
      <c r="F6" s="5"/>
    </row>
    <row r="7" spans="1:12" s="6" customFormat="1" x14ac:dyDescent="0.25">
      <c r="A7" s="119" t="s">
        <v>3</v>
      </c>
      <c r="B7" s="119"/>
      <c r="C7" s="119"/>
      <c r="D7" s="119"/>
      <c r="E7" s="4"/>
      <c r="F7" s="5"/>
    </row>
    <row r="8" spans="1:12" ht="6" customHeight="1" thickBot="1" x14ac:dyDescent="0.3">
      <c r="A8" s="43"/>
      <c r="B8" s="43"/>
      <c r="C8" s="44"/>
      <c r="D8" s="45"/>
      <c r="E8" s="45"/>
      <c r="F8" s="45"/>
      <c r="G8" s="45"/>
      <c r="H8" s="45"/>
      <c r="I8" s="45"/>
      <c r="J8" s="45"/>
      <c r="K8" s="45"/>
      <c r="L8" s="45"/>
    </row>
    <row r="9" spans="1:12" ht="14.4" thickTop="1" x14ac:dyDescent="0.25">
      <c r="A9" s="152" t="s">
        <v>46</v>
      </c>
      <c r="B9" s="153"/>
      <c r="C9" s="154"/>
      <c r="D9" s="164">
        <v>1</v>
      </c>
      <c r="E9" s="165"/>
      <c r="F9" s="166"/>
      <c r="G9" s="135">
        <v>99</v>
      </c>
      <c r="H9" s="136"/>
      <c r="I9" s="137"/>
      <c r="J9" s="138" t="s">
        <v>47</v>
      </c>
      <c r="K9" s="139"/>
      <c r="L9" s="140"/>
    </row>
    <row r="10" spans="1:12" ht="32.25" customHeight="1" x14ac:dyDescent="0.25">
      <c r="A10" s="155"/>
      <c r="B10" s="156"/>
      <c r="C10" s="157"/>
      <c r="D10" s="144" t="s">
        <v>48</v>
      </c>
      <c r="E10" s="145"/>
      <c r="F10" s="146"/>
      <c r="G10" s="144" t="s">
        <v>49</v>
      </c>
      <c r="H10" s="145"/>
      <c r="I10" s="145"/>
      <c r="J10" s="141"/>
      <c r="K10" s="142"/>
      <c r="L10" s="143"/>
    </row>
    <row r="11" spans="1:12" ht="32.25" customHeight="1" x14ac:dyDescent="0.25">
      <c r="A11" s="158"/>
      <c r="B11" s="159"/>
      <c r="C11" s="160"/>
      <c r="D11" s="144" t="s">
        <v>50</v>
      </c>
      <c r="E11" s="147"/>
      <c r="F11" s="148" t="s">
        <v>51</v>
      </c>
      <c r="G11" s="144" t="s">
        <v>50</v>
      </c>
      <c r="H11" s="147"/>
      <c r="I11" s="148" t="s">
        <v>51</v>
      </c>
      <c r="J11" s="144" t="s">
        <v>50</v>
      </c>
      <c r="K11" s="147"/>
      <c r="L11" s="150" t="s">
        <v>51</v>
      </c>
    </row>
    <row r="12" spans="1:12" ht="28.2" thickBot="1" x14ac:dyDescent="0.3">
      <c r="A12" s="161"/>
      <c r="B12" s="162"/>
      <c r="C12" s="163"/>
      <c r="D12" s="47" t="s">
        <v>52</v>
      </c>
      <c r="E12" s="48" t="s">
        <v>53</v>
      </c>
      <c r="F12" s="149"/>
      <c r="G12" s="47" t="s">
        <v>52</v>
      </c>
      <c r="H12" s="48" t="s">
        <v>53</v>
      </c>
      <c r="I12" s="149"/>
      <c r="J12" s="47" t="s">
        <v>52</v>
      </c>
      <c r="K12" s="48" t="s">
        <v>53</v>
      </c>
      <c r="L12" s="151"/>
    </row>
    <row r="13" spans="1:12" x14ac:dyDescent="0.25">
      <c r="A13" s="49"/>
      <c r="B13" s="50"/>
      <c r="C13" s="51" t="s">
        <v>54</v>
      </c>
      <c r="D13" s="52"/>
      <c r="E13" s="53"/>
      <c r="F13" s="54"/>
      <c r="G13" s="52"/>
      <c r="H13" s="53"/>
      <c r="I13" s="54"/>
      <c r="J13" s="52"/>
      <c r="K13" s="54"/>
      <c r="L13" s="55"/>
    </row>
    <row r="14" spans="1:12" x14ac:dyDescent="0.25">
      <c r="A14" s="56">
        <v>1</v>
      </c>
      <c r="B14" s="57">
        <v>1</v>
      </c>
      <c r="C14" s="58" t="s">
        <v>55</v>
      </c>
      <c r="D14" s="59">
        <v>0</v>
      </c>
      <c r="E14" s="60">
        <v>0</v>
      </c>
      <c r="F14" s="61">
        <v>0</v>
      </c>
      <c r="G14" s="59">
        <v>0</v>
      </c>
      <c r="H14" s="60">
        <v>0</v>
      </c>
      <c r="I14" s="61">
        <v>0</v>
      </c>
      <c r="J14" s="62">
        <f>D14+G14</f>
        <v>0</v>
      </c>
      <c r="K14" s="63">
        <f t="shared" ref="K14:L51" si="0">E14+H14</f>
        <v>0</v>
      </c>
      <c r="L14" s="64">
        <f t="shared" si="0"/>
        <v>0</v>
      </c>
    </row>
    <row r="15" spans="1:12" x14ac:dyDescent="0.25">
      <c r="A15" s="56">
        <v>1</v>
      </c>
      <c r="B15" s="57">
        <v>2</v>
      </c>
      <c r="C15" s="58" t="s">
        <v>56</v>
      </c>
      <c r="D15" s="59">
        <v>29881</v>
      </c>
      <c r="E15" s="60">
        <v>0</v>
      </c>
      <c r="F15" s="61">
        <v>29873</v>
      </c>
      <c r="G15" s="59">
        <v>0</v>
      </c>
      <c r="H15" s="60">
        <v>0</v>
      </c>
      <c r="I15" s="61">
        <v>0</v>
      </c>
      <c r="J15" s="62">
        <f t="shared" ref="J15:J51" si="1">D15+G15</f>
        <v>29881</v>
      </c>
      <c r="K15" s="63">
        <f t="shared" si="0"/>
        <v>0</v>
      </c>
      <c r="L15" s="64">
        <f t="shared" si="0"/>
        <v>29873</v>
      </c>
    </row>
    <row r="16" spans="1:12" x14ac:dyDescent="0.25">
      <c r="A16" s="56">
        <v>1</v>
      </c>
      <c r="B16" s="57">
        <v>3</v>
      </c>
      <c r="C16" s="58" t="s">
        <v>57</v>
      </c>
      <c r="D16" s="59">
        <v>2293004.3600000003</v>
      </c>
      <c r="E16" s="60">
        <v>625654.22</v>
      </c>
      <c r="F16" s="61">
        <v>2323406.09</v>
      </c>
      <c r="G16" s="59">
        <v>0</v>
      </c>
      <c r="H16" s="60">
        <v>0</v>
      </c>
      <c r="I16" s="61">
        <v>0</v>
      </c>
      <c r="J16" s="62">
        <f t="shared" si="1"/>
        <v>2293004.3600000003</v>
      </c>
      <c r="K16" s="63">
        <f t="shared" si="0"/>
        <v>625654.22</v>
      </c>
      <c r="L16" s="64">
        <f t="shared" si="0"/>
        <v>2323406.09</v>
      </c>
    </row>
    <row r="17" spans="1:12" x14ac:dyDescent="0.25">
      <c r="A17" s="56">
        <v>1</v>
      </c>
      <c r="B17" s="57">
        <v>4</v>
      </c>
      <c r="C17" s="58" t="s">
        <v>58</v>
      </c>
      <c r="D17" s="59">
        <v>0</v>
      </c>
      <c r="E17" s="60">
        <v>0</v>
      </c>
      <c r="F17" s="61">
        <v>0</v>
      </c>
      <c r="G17" s="59">
        <v>0</v>
      </c>
      <c r="H17" s="60">
        <v>0</v>
      </c>
      <c r="I17" s="61">
        <v>0</v>
      </c>
      <c r="J17" s="62">
        <f t="shared" si="1"/>
        <v>0</v>
      </c>
      <c r="K17" s="63">
        <f t="shared" si="0"/>
        <v>0</v>
      </c>
      <c r="L17" s="64">
        <f t="shared" si="0"/>
        <v>0</v>
      </c>
    </row>
    <row r="18" spans="1:12" ht="15" customHeight="1" x14ac:dyDescent="0.25">
      <c r="A18" s="56">
        <v>1</v>
      </c>
      <c r="B18" s="57">
        <v>5</v>
      </c>
      <c r="C18" s="58" t="s">
        <v>59</v>
      </c>
      <c r="D18" s="59">
        <v>0</v>
      </c>
      <c r="E18" s="60">
        <v>0</v>
      </c>
      <c r="F18" s="61">
        <v>0</v>
      </c>
      <c r="G18" s="59">
        <v>0</v>
      </c>
      <c r="H18" s="60">
        <v>0</v>
      </c>
      <c r="I18" s="61">
        <v>0</v>
      </c>
      <c r="J18" s="62">
        <f t="shared" si="1"/>
        <v>0</v>
      </c>
      <c r="K18" s="63">
        <f t="shared" si="0"/>
        <v>0</v>
      </c>
      <c r="L18" s="64">
        <f t="shared" si="0"/>
        <v>0</v>
      </c>
    </row>
    <row r="19" spans="1:12" ht="15" customHeight="1" x14ac:dyDescent="0.25">
      <c r="A19" s="56">
        <v>1</v>
      </c>
      <c r="B19" s="57">
        <v>6</v>
      </c>
      <c r="C19" s="58" t="s">
        <v>60</v>
      </c>
      <c r="D19" s="59">
        <v>0</v>
      </c>
      <c r="E19" s="60">
        <v>0</v>
      </c>
      <c r="F19" s="61">
        <v>0</v>
      </c>
      <c r="G19" s="59">
        <v>0</v>
      </c>
      <c r="H19" s="60">
        <v>0</v>
      </c>
      <c r="I19" s="61">
        <v>0</v>
      </c>
      <c r="J19" s="62">
        <f t="shared" si="1"/>
        <v>0</v>
      </c>
      <c r="K19" s="63">
        <f t="shared" si="0"/>
        <v>0</v>
      </c>
      <c r="L19" s="64">
        <f t="shared" si="0"/>
        <v>0</v>
      </c>
    </row>
    <row r="20" spans="1:12" ht="15" customHeight="1" x14ac:dyDescent="0.25">
      <c r="A20" s="56">
        <v>1</v>
      </c>
      <c r="B20" s="57">
        <v>7</v>
      </c>
      <c r="C20" s="58" t="s">
        <v>61</v>
      </c>
      <c r="D20" s="59">
        <v>0</v>
      </c>
      <c r="E20" s="60">
        <v>0</v>
      </c>
      <c r="F20" s="61">
        <v>0</v>
      </c>
      <c r="G20" s="59">
        <v>0</v>
      </c>
      <c r="H20" s="60">
        <v>0</v>
      </c>
      <c r="I20" s="61">
        <v>0</v>
      </c>
      <c r="J20" s="62">
        <f t="shared" si="1"/>
        <v>0</v>
      </c>
      <c r="K20" s="63">
        <f t="shared" si="0"/>
        <v>0</v>
      </c>
      <c r="L20" s="64">
        <f t="shared" si="0"/>
        <v>0</v>
      </c>
    </row>
    <row r="21" spans="1:12" x14ac:dyDescent="0.25">
      <c r="A21" s="56">
        <v>1</v>
      </c>
      <c r="B21" s="57">
        <v>8</v>
      </c>
      <c r="C21" s="58" t="s">
        <v>62</v>
      </c>
      <c r="D21" s="59">
        <v>0</v>
      </c>
      <c r="E21" s="60">
        <v>0</v>
      </c>
      <c r="F21" s="61">
        <v>0</v>
      </c>
      <c r="G21" s="59">
        <v>0</v>
      </c>
      <c r="H21" s="60">
        <v>0</v>
      </c>
      <c r="I21" s="61">
        <v>0</v>
      </c>
      <c r="J21" s="62">
        <f t="shared" si="1"/>
        <v>0</v>
      </c>
      <c r="K21" s="63">
        <f t="shared" si="0"/>
        <v>0</v>
      </c>
      <c r="L21" s="64">
        <f t="shared" si="0"/>
        <v>0</v>
      </c>
    </row>
    <row r="22" spans="1:12" ht="15" customHeight="1" x14ac:dyDescent="0.25">
      <c r="A22" s="56">
        <v>1</v>
      </c>
      <c r="B22" s="57">
        <v>9</v>
      </c>
      <c r="C22" s="58" t="s">
        <v>63</v>
      </c>
      <c r="D22" s="59">
        <v>140049.5</v>
      </c>
      <c r="E22" s="60">
        <v>0</v>
      </c>
      <c r="F22" s="61">
        <v>140049.5</v>
      </c>
      <c r="G22" s="59">
        <v>0</v>
      </c>
      <c r="H22" s="60">
        <v>0</v>
      </c>
      <c r="I22" s="61">
        <v>0</v>
      </c>
      <c r="J22" s="62">
        <f t="shared" si="1"/>
        <v>140049.5</v>
      </c>
      <c r="K22" s="63">
        <f t="shared" si="0"/>
        <v>0</v>
      </c>
      <c r="L22" s="64">
        <f t="shared" si="0"/>
        <v>140049.5</v>
      </c>
    </row>
    <row r="23" spans="1:12" x14ac:dyDescent="0.25">
      <c r="A23" s="56">
        <v>1</v>
      </c>
      <c r="B23" s="57">
        <v>10</v>
      </c>
      <c r="C23" s="58" t="s">
        <v>64</v>
      </c>
      <c r="D23" s="59">
        <v>25119.47</v>
      </c>
      <c r="E23" s="60">
        <v>0</v>
      </c>
      <c r="F23" s="61">
        <v>13569.47</v>
      </c>
      <c r="G23" s="59">
        <v>0</v>
      </c>
      <c r="H23" s="60">
        <v>0</v>
      </c>
      <c r="I23" s="61">
        <v>0</v>
      </c>
      <c r="J23" s="62">
        <f t="shared" si="1"/>
        <v>25119.47</v>
      </c>
      <c r="K23" s="63">
        <f t="shared" si="0"/>
        <v>0</v>
      </c>
      <c r="L23" s="64">
        <f t="shared" si="0"/>
        <v>13569.47</v>
      </c>
    </row>
    <row r="24" spans="1:12" s="74" customFormat="1" x14ac:dyDescent="0.25">
      <c r="A24" s="65">
        <v>1</v>
      </c>
      <c r="B24" s="66"/>
      <c r="C24" s="67" t="s">
        <v>65</v>
      </c>
      <c r="D24" s="68">
        <f>SUM(D13:D23)</f>
        <v>2488054.3300000005</v>
      </c>
      <c r="E24" s="69">
        <f t="shared" ref="E24:I24" si="2">SUM(E13:E23)</f>
        <v>625654.22</v>
      </c>
      <c r="F24" s="70">
        <f t="shared" si="2"/>
        <v>2506898.06</v>
      </c>
      <c r="G24" s="68">
        <f t="shared" si="2"/>
        <v>0</v>
      </c>
      <c r="H24" s="69">
        <f t="shared" si="2"/>
        <v>0</v>
      </c>
      <c r="I24" s="70">
        <f t="shared" si="2"/>
        <v>0</v>
      </c>
      <c r="J24" s="71">
        <f t="shared" si="1"/>
        <v>2488054.3300000005</v>
      </c>
      <c r="K24" s="72">
        <f t="shared" si="0"/>
        <v>625654.22</v>
      </c>
      <c r="L24" s="73">
        <f t="shared" si="0"/>
        <v>2506898.06</v>
      </c>
    </row>
    <row r="25" spans="1:12" x14ac:dyDescent="0.25">
      <c r="A25" s="56"/>
      <c r="B25" s="75"/>
      <c r="C25" s="76"/>
      <c r="D25" s="77"/>
      <c r="E25" s="78"/>
      <c r="F25" s="79"/>
      <c r="G25" s="77"/>
      <c r="H25" s="78"/>
      <c r="I25" s="79"/>
      <c r="J25" s="71"/>
      <c r="K25" s="72"/>
      <c r="L25" s="73"/>
    </row>
    <row r="26" spans="1:12" x14ac:dyDescent="0.25">
      <c r="A26" s="65"/>
      <c r="B26" s="66"/>
      <c r="C26" s="67" t="s">
        <v>66</v>
      </c>
      <c r="D26" s="68"/>
      <c r="E26" s="69"/>
      <c r="F26" s="70"/>
      <c r="G26" s="68"/>
      <c r="H26" s="69"/>
      <c r="I26" s="70"/>
      <c r="J26" s="71"/>
      <c r="K26" s="72"/>
      <c r="L26" s="73"/>
    </row>
    <row r="27" spans="1:12" x14ac:dyDescent="0.25">
      <c r="A27" s="56">
        <v>2</v>
      </c>
      <c r="B27" s="57">
        <v>1</v>
      </c>
      <c r="C27" s="80" t="s">
        <v>67</v>
      </c>
      <c r="D27" s="59">
        <v>0</v>
      </c>
      <c r="E27" s="60">
        <v>0</v>
      </c>
      <c r="F27" s="61">
        <v>0</v>
      </c>
      <c r="G27" s="59">
        <v>0</v>
      </c>
      <c r="H27" s="60">
        <v>0</v>
      </c>
      <c r="I27" s="61">
        <v>0</v>
      </c>
      <c r="J27" s="62">
        <f t="shared" si="1"/>
        <v>0</v>
      </c>
      <c r="K27" s="63">
        <f t="shared" si="0"/>
        <v>0</v>
      </c>
      <c r="L27" s="64">
        <f t="shared" si="0"/>
        <v>0</v>
      </c>
    </row>
    <row r="28" spans="1:12" x14ac:dyDescent="0.25">
      <c r="A28" s="56">
        <v>2</v>
      </c>
      <c r="B28" s="57">
        <v>2</v>
      </c>
      <c r="C28" s="80" t="s">
        <v>68</v>
      </c>
      <c r="D28" s="59">
        <v>476059.17</v>
      </c>
      <c r="E28" s="60">
        <v>185574.06</v>
      </c>
      <c r="F28" s="61">
        <v>275722.75</v>
      </c>
      <c r="G28" s="59">
        <v>0</v>
      </c>
      <c r="H28" s="60">
        <v>0</v>
      </c>
      <c r="I28" s="61">
        <v>0</v>
      </c>
      <c r="J28" s="62">
        <f t="shared" si="1"/>
        <v>476059.17</v>
      </c>
      <c r="K28" s="63">
        <f t="shared" si="0"/>
        <v>185574.06</v>
      </c>
      <c r="L28" s="64">
        <f t="shared" si="0"/>
        <v>275722.75</v>
      </c>
    </row>
    <row r="29" spans="1:12" x14ac:dyDescent="0.25">
      <c r="A29" s="56">
        <v>2</v>
      </c>
      <c r="B29" s="57">
        <v>3</v>
      </c>
      <c r="C29" s="80" t="s">
        <v>31</v>
      </c>
      <c r="D29" s="59">
        <v>0</v>
      </c>
      <c r="E29" s="60">
        <v>0</v>
      </c>
      <c r="F29" s="61">
        <v>0</v>
      </c>
      <c r="G29" s="59">
        <v>0</v>
      </c>
      <c r="H29" s="60">
        <v>0</v>
      </c>
      <c r="I29" s="61">
        <v>0</v>
      </c>
      <c r="J29" s="62">
        <f t="shared" si="1"/>
        <v>0</v>
      </c>
      <c r="K29" s="63">
        <f t="shared" si="0"/>
        <v>0</v>
      </c>
      <c r="L29" s="64">
        <f t="shared" si="0"/>
        <v>0</v>
      </c>
    </row>
    <row r="30" spans="1:12" ht="15" customHeight="1" x14ac:dyDescent="0.25">
      <c r="A30" s="56">
        <v>2</v>
      </c>
      <c r="B30" s="57">
        <v>4</v>
      </c>
      <c r="C30" s="80" t="s">
        <v>32</v>
      </c>
      <c r="D30" s="59">
        <v>0</v>
      </c>
      <c r="E30" s="60">
        <v>0</v>
      </c>
      <c r="F30" s="61">
        <v>0</v>
      </c>
      <c r="G30" s="59">
        <v>0</v>
      </c>
      <c r="H30" s="60">
        <v>0</v>
      </c>
      <c r="I30" s="61">
        <v>0</v>
      </c>
      <c r="J30" s="62">
        <f t="shared" si="1"/>
        <v>0</v>
      </c>
      <c r="K30" s="63">
        <f t="shared" si="0"/>
        <v>0</v>
      </c>
      <c r="L30" s="64">
        <f t="shared" si="0"/>
        <v>0</v>
      </c>
    </row>
    <row r="31" spans="1:12" x14ac:dyDescent="0.25">
      <c r="A31" s="56">
        <v>2</v>
      </c>
      <c r="B31" s="57">
        <v>5</v>
      </c>
      <c r="C31" s="80" t="s">
        <v>69</v>
      </c>
      <c r="D31" s="59">
        <v>0</v>
      </c>
      <c r="E31" s="60">
        <v>0</v>
      </c>
      <c r="F31" s="61">
        <v>0</v>
      </c>
      <c r="G31" s="59">
        <v>0</v>
      </c>
      <c r="H31" s="60">
        <v>0</v>
      </c>
      <c r="I31" s="61">
        <v>0</v>
      </c>
      <c r="J31" s="62">
        <f t="shared" si="1"/>
        <v>0</v>
      </c>
      <c r="K31" s="63">
        <f t="shared" si="0"/>
        <v>0</v>
      </c>
      <c r="L31" s="64">
        <f t="shared" si="0"/>
        <v>0</v>
      </c>
    </row>
    <row r="32" spans="1:12" s="74" customFormat="1" x14ac:dyDescent="0.25">
      <c r="A32" s="65">
        <v>2</v>
      </c>
      <c r="B32" s="66"/>
      <c r="C32" s="67" t="s">
        <v>21</v>
      </c>
      <c r="D32" s="68">
        <f>SUM(D27:D31)</f>
        <v>476059.17</v>
      </c>
      <c r="E32" s="69">
        <f t="shared" ref="E32:I32" si="3">SUM(E27:E31)</f>
        <v>185574.06</v>
      </c>
      <c r="F32" s="70">
        <f t="shared" si="3"/>
        <v>275722.75</v>
      </c>
      <c r="G32" s="68">
        <f t="shared" si="3"/>
        <v>0</v>
      </c>
      <c r="H32" s="69">
        <f t="shared" si="3"/>
        <v>0</v>
      </c>
      <c r="I32" s="70">
        <f t="shared" si="3"/>
        <v>0</v>
      </c>
      <c r="J32" s="71">
        <f t="shared" si="1"/>
        <v>476059.17</v>
      </c>
      <c r="K32" s="72">
        <f t="shared" si="0"/>
        <v>185574.06</v>
      </c>
      <c r="L32" s="73">
        <f t="shared" si="0"/>
        <v>275722.75</v>
      </c>
    </row>
    <row r="33" spans="1:12" x14ac:dyDescent="0.25">
      <c r="A33" s="56"/>
      <c r="B33" s="81"/>
      <c r="C33" s="80"/>
      <c r="D33" s="77"/>
      <c r="E33" s="78"/>
      <c r="F33" s="79"/>
      <c r="G33" s="77"/>
      <c r="H33" s="78"/>
      <c r="I33" s="79"/>
      <c r="J33" s="71"/>
      <c r="K33" s="72"/>
      <c r="L33" s="73"/>
    </row>
    <row r="34" spans="1:12" x14ac:dyDescent="0.25">
      <c r="A34" s="65"/>
      <c r="B34" s="82"/>
      <c r="C34" s="67" t="s">
        <v>70</v>
      </c>
      <c r="D34" s="77"/>
      <c r="E34" s="78"/>
      <c r="F34" s="79"/>
      <c r="G34" s="77"/>
      <c r="H34" s="78"/>
      <c r="I34" s="79"/>
      <c r="J34" s="71"/>
      <c r="K34" s="72"/>
      <c r="L34" s="73"/>
    </row>
    <row r="35" spans="1:12" x14ac:dyDescent="0.25">
      <c r="A35" s="56">
        <v>3</v>
      </c>
      <c r="B35" s="57">
        <v>1</v>
      </c>
      <c r="C35" s="80" t="s">
        <v>71</v>
      </c>
      <c r="D35" s="59">
        <v>1000</v>
      </c>
      <c r="E35" s="60">
        <v>0</v>
      </c>
      <c r="F35" s="61">
        <v>1000</v>
      </c>
      <c r="G35" s="59">
        <v>0</v>
      </c>
      <c r="H35" s="60">
        <v>0</v>
      </c>
      <c r="I35" s="61">
        <v>0</v>
      </c>
      <c r="J35" s="62"/>
      <c r="K35" s="63"/>
      <c r="L35" s="64"/>
    </row>
    <row r="36" spans="1:12" x14ac:dyDescent="0.25">
      <c r="A36" s="56">
        <v>3</v>
      </c>
      <c r="B36" s="57">
        <v>2</v>
      </c>
      <c r="C36" s="80" t="s">
        <v>72</v>
      </c>
      <c r="D36" s="59">
        <v>0</v>
      </c>
      <c r="E36" s="60">
        <v>0</v>
      </c>
      <c r="F36" s="61">
        <v>0</v>
      </c>
      <c r="G36" s="59">
        <v>0</v>
      </c>
      <c r="H36" s="60">
        <v>0</v>
      </c>
      <c r="I36" s="61">
        <v>0</v>
      </c>
      <c r="J36" s="62"/>
      <c r="K36" s="63"/>
      <c r="L36" s="64"/>
    </row>
    <row r="37" spans="1:12" x14ac:dyDescent="0.25">
      <c r="A37" s="56">
        <v>3</v>
      </c>
      <c r="B37" s="57">
        <v>3</v>
      </c>
      <c r="C37" s="80" t="s">
        <v>73</v>
      </c>
      <c r="D37" s="59">
        <v>0</v>
      </c>
      <c r="E37" s="60">
        <v>0</v>
      </c>
      <c r="F37" s="61">
        <v>0</v>
      </c>
      <c r="G37" s="59">
        <v>0</v>
      </c>
      <c r="H37" s="60">
        <v>0</v>
      </c>
      <c r="I37" s="61">
        <v>0</v>
      </c>
      <c r="J37" s="62"/>
      <c r="K37" s="63"/>
      <c r="L37" s="64"/>
    </row>
    <row r="38" spans="1:12" ht="14.25" customHeight="1" x14ac:dyDescent="0.25">
      <c r="A38" s="56">
        <v>3</v>
      </c>
      <c r="B38" s="57">
        <v>4</v>
      </c>
      <c r="C38" s="80" t="s">
        <v>74</v>
      </c>
      <c r="D38" s="59">
        <v>0</v>
      </c>
      <c r="E38" s="60">
        <v>0</v>
      </c>
      <c r="F38" s="61">
        <v>0</v>
      </c>
      <c r="G38" s="59">
        <v>0</v>
      </c>
      <c r="H38" s="60">
        <v>0</v>
      </c>
      <c r="I38" s="61">
        <v>0</v>
      </c>
      <c r="J38" s="62"/>
      <c r="K38" s="63"/>
      <c r="L38" s="64"/>
    </row>
    <row r="39" spans="1:12" s="74" customFormat="1" x14ac:dyDescent="0.25">
      <c r="A39" s="65">
        <v>3</v>
      </c>
      <c r="B39" s="66"/>
      <c r="C39" s="67" t="s">
        <v>28</v>
      </c>
      <c r="D39" s="68">
        <f>SUM(D35:D38)</f>
        <v>1000</v>
      </c>
      <c r="E39" s="69">
        <f t="shared" ref="E39:I39" si="4">SUM(E35:E38)</f>
        <v>0</v>
      </c>
      <c r="F39" s="70">
        <f t="shared" si="4"/>
        <v>1000</v>
      </c>
      <c r="G39" s="68">
        <f t="shared" si="4"/>
        <v>0</v>
      </c>
      <c r="H39" s="69">
        <f t="shared" si="4"/>
        <v>0</v>
      </c>
      <c r="I39" s="70">
        <f t="shared" si="4"/>
        <v>0</v>
      </c>
      <c r="J39" s="71">
        <f t="shared" si="1"/>
        <v>1000</v>
      </c>
      <c r="K39" s="72">
        <f t="shared" si="0"/>
        <v>0</v>
      </c>
      <c r="L39" s="73">
        <f t="shared" si="0"/>
        <v>1000</v>
      </c>
    </row>
    <row r="40" spans="1:12" x14ac:dyDescent="0.25">
      <c r="A40" s="56"/>
      <c r="B40" s="81"/>
      <c r="C40" s="80"/>
      <c r="D40" s="77"/>
      <c r="E40" s="78"/>
      <c r="F40" s="79"/>
      <c r="G40" s="77"/>
      <c r="H40" s="78"/>
      <c r="I40" s="79"/>
      <c r="J40" s="71"/>
      <c r="K40" s="72"/>
      <c r="L40" s="73"/>
    </row>
    <row r="41" spans="1:12" x14ac:dyDescent="0.25">
      <c r="A41" s="56"/>
      <c r="B41" s="81"/>
      <c r="C41" s="67" t="s">
        <v>75</v>
      </c>
      <c r="D41" s="77"/>
      <c r="E41" s="78"/>
      <c r="F41" s="79"/>
      <c r="G41" s="77"/>
      <c r="H41" s="78"/>
      <c r="I41" s="79"/>
      <c r="J41" s="71"/>
      <c r="K41" s="72"/>
      <c r="L41" s="73"/>
    </row>
    <row r="42" spans="1:12" x14ac:dyDescent="0.25">
      <c r="A42" s="56">
        <v>4</v>
      </c>
      <c r="B42" s="57">
        <v>1</v>
      </c>
      <c r="C42" s="80" t="s">
        <v>76</v>
      </c>
      <c r="D42" s="59">
        <v>0</v>
      </c>
      <c r="E42" s="60">
        <v>0</v>
      </c>
      <c r="F42" s="61">
        <v>0</v>
      </c>
      <c r="G42" s="59">
        <v>0</v>
      </c>
      <c r="H42" s="60">
        <v>0</v>
      </c>
      <c r="I42" s="61">
        <v>0</v>
      </c>
      <c r="J42" s="62"/>
      <c r="K42" s="63"/>
      <c r="L42" s="64"/>
    </row>
    <row r="43" spans="1:12" x14ac:dyDescent="0.25">
      <c r="A43" s="56">
        <v>4</v>
      </c>
      <c r="B43" s="57">
        <v>2</v>
      </c>
      <c r="C43" s="80" t="s">
        <v>77</v>
      </c>
      <c r="D43" s="59">
        <v>0</v>
      </c>
      <c r="E43" s="60">
        <v>0</v>
      </c>
      <c r="F43" s="61">
        <v>0</v>
      </c>
      <c r="G43" s="59">
        <v>0</v>
      </c>
      <c r="H43" s="60">
        <v>0</v>
      </c>
      <c r="I43" s="61">
        <v>0</v>
      </c>
      <c r="J43" s="62"/>
      <c r="K43" s="63"/>
      <c r="L43" s="64"/>
    </row>
    <row r="44" spans="1:12" ht="27.6" x14ac:dyDescent="0.25">
      <c r="A44" s="56">
        <v>4</v>
      </c>
      <c r="B44" s="57">
        <v>3</v>
      </c>
      <c r="C44" s="80" t="s">
        <v>78</v>
      </c>
      <c r="D44" s="59">
        <v>0</v>
      </c>
      <c r="E44" s="60">
        <v>0</v>
      </c>
      <c r="F44" s="61">
        <v>0</v>
      </c>
      <c r="G44" s="59">
        <v>0</v>
      </c>
      <c r="H44" s="60">
        <v>0</v>
      </c>
      <c r="I44" s="61">
        <v>0</v>
      </c>
      <c r="J44" s="62"/>
      <c r="K44" s="63"/>
      <c r="L44" s="64"/>
    </row>
    <row r="45" spans="1:12" x14ac:dyDescent="0.25">
      <c r="A45" s="56">
        <v>4</v>
      </c>
      <c r="B45" s="57">
        <v>4</v>
      </c>
      <c r="C45" s="80" t="s">
        <v>79</v>
      </c>
      <c r="D45" s="59">
        <v>0</v>
      </c>
      <c r="E45" s="60">
        <v>0</v>
      </c>
      <c r="F45" s="61">
        <v>0</v>
      </c>
      <c r="G45" s="59">
        <v>0</v>
      </c>
      <c r="H45" s="60">
        <v>0</v>
      </c>
      <c r="I45" s="61">
        <v>0</v>
      </c>
      <c r="J45" s="62"/>
      <c r="K45" s="63"/>
      <c r="L45" s="64"/>
    </row>
    <row r="46" spans="1:12" x14ac:dyDescent="0.25">
      <c r="A46" s="56">
        <v>4</v>
      </c>
      <c r="B46" s="57">
        <v>5</v>
      </c>
      <c r="C46" s="80" t="s">
        <v>80</v>
      </c>
      <c r="D46" s="59">
        <v>0</v>
      </c>
      <c r="E46" s="60">
        <v>0</v>
      </c>
      <c r="F46" s="61">
        <v>0</v>
      </c>
      <c r="G46" s="59">
        <v>0</v>
      </c>
      <c r="H46" s="60">
        <v>0</v>
      </c>
      <c r="I46" s="61">
        <v>0</v>
      </c>
      <c r="J46" s="62"/>
      <c r="K46" s="63"/>
      <c r="L46" s="64"/>
    </row>
    <row r="47" spans="1:12" s="74" customFormat="1" x14ac:dyDescent="0.25">
      <c r="A47" s="65">
        <v>4</v>
      </c>
      <c r="B47" s="66"/>
      <c r="C47" s="67" t="s">
        <v>35</v>
      </c>
      <c r="D47" s="68">
        <f>SUM(D42:D46)</f>
        <v>0</v>
      </c>
      <c r="E47" s="69">
        <f t="shared" ref="E47:I47" si="5">SUM(E42:E46)</f>
        <v>0</v>
      </c>
      <c r="F47" s="70">
        <f t="shared" si="5"/>
        <v>0</v>
      </c>
      <c r="G47" s="68">
        <f t="shared" si="5"/>
        <v>0</v>
      </c>
      <c r="H47" s="69">
        <f t="shared" si="5"/>
        <v>0</v>
      </c>
      <c r="I47" s="70">
        <f t="shared" si="5"/>
        <v>0</v>
      </c>
      <c r="J47" s="71">
        <f t="shared" si="1"/>
        <v>0</v>
      </c>
      <c r="K47" s="72">
        <f t="shared" si="0"/>
        <v>0</v>
      </c>
      <c r="L47" s="73">
        <f t="shared" si="0"/>
        <v>0</v>
      </c>
    </row>
    <row r="48" spans="1:12" x14ac:dyDescent="0.25">
      <c r="A48" s="56"/>
      <c r="B48" s="81"/>
      <c r="C48" s="80"/>
      <c r="D48" s="77"/>
      <c r="E48" s="78"/>
      <c r="F48" s="79"/>
      <c r="G48" s="77"/>
      <c r="H48" s="78"/>
      <c r="I48" s="79"/>
      <c r="J48" s="71"/>
      <c r="K48" s="72"/>
      <c r="L48" s="73"/>
    </row>
    <row r="49" spans="1:12" ht="27.6" x14ac:dyDescent="0.25">
      <c r="A49" s="56"/>
      <c r="B49" s="81"/>
      <c r="C49" s="67" t="s">
        <v>81</v>
      </c>
      <c r="D49" s="83"/>
      <c r="E49" s="84"/>
      <c r="F49" s="85"/>
      <c r="G49" s="83"/>
      <c r="H49" s="84"/>
      <c r="I49" s="85"/>
      <c r="J49" s="86"/>
      <c r="K49" s="87"/>
      <c r="L49" s="88"/>
    </row>
    <row r="50" spans="1:12" ht="27.6" x14ac:dyDescent="0.25">
      <c r="A50" s="56">
        <v>5</v>
      </c>
      <c r="B50" s="57">
        <v>1</v>
      </c>
      <c r="C50" s="80" t="s">
        <v>82</v>
      </c>
      <c r="D50" s="59">
        <v>0</v>
      </c>
      <c r="E50" s="60">
        <v>0</v>
      </c>
      <c r="F50" s="61">
        <v>0</v>
      </c>
      <c r="G50" s="59">
        <v>0</v>
      </c>
      <c r="H50" s="60">
        <v>0</v>
      </c>
      <c r="I50" s="61">
        <v>0</v>
      </c>
      <c r="J50" s="62"/>
      <c r="K50" s="63"/>
      <c r="L50" s="64"/>
    </row>
    <row r="51" spans="1:12" s="74" customFormat="1" x14ac:dyDescent="0.25">
      <c r="A51" s="65">
        <v>5</v>
      </c>
      <c r="B51" s="66"/>
      <c r="C51" s="67" t="s">
        <v>83</v>
      </c>
      <c r="D51" s="68">
        <f>SUM(D50)</f>
        <v>0</v>
      </c>
      <c r="E51" s="69">
        <f t="shared" ref="E51:I51" si="6">SUM(E50)</f>
        <v>0</v>
      </c>
      <c r="F51" s="70">
        <f t="shared" si="6"/>
        <v>0</v>
      </c>
      <c r="G51" s="68">
        <f t="shared" si="6"/>
        <v>0</v>
      </c>
      <c r="H51" s="69">
        <f t="shared" si="6"/>
        <v>0</v>
      </c>
      <c r="I51" s="70">
        <f t="shared" si="6"/>
        <v>0</v>
      </c>
      <c r="J51" s="71">
        <f t="shared" si="1"/>
        <v>0</v>
      </c>
      <c r="K51" s="72">
        <f t="shared" si="0"/>
        <v>0</v>
      </c>
      <c r="L51" s="73">
        <f t="shared" si="0"/>
        <v>0</v>
      </c>
    </row>
    <row r="52" spans="1:12" x14ac:dyDescent="0.25">
      <c r="A52" s="56"/>
      <c r="B52" s="81"/>
      <c r="C52" s="80"/>
      <c r="D52" s="77"/>
      <c r="E52" s="78"/>
      <c r="F52" s="79"/>
      <c r="G52" s="77"/>
      <c r="H52" s="78"/>
      <c r="I52" s="79"/>
      <c r="J52" s="77"/>
      <c r="K52" s="79"/>
      <c r="L52" s="89"/>
    </row>
    <row r="53" spans="1:12" x14ac:dyDescent="0.25">
      <c r="A53" s="56"/>
      <c r="B53" s="81"/>
      <c r="C53" s="67" t="s">
        <v>84</v>
      </c>
      <c r="D53" s="77"/>
      <c r="E53" s="78"/>
      <c r="F53" s="79"/>
      <c r="G53" s="77"/>
      <c r="H53" s="78"/>
      <c r="I53" s="79"/>
      <c r="J53" s="77"/>
      <c r="K53" s="79"/>
      <c r="L53" s="89"/>
    </row>
    <row r="54" spans="1:12" x14ac:dyDescent="0.25">
      <c r="A54" s="56">
        <v>7</v>
      </c>
      <c r="B54" s="57">
        <v>1</v>
      </c>
      <c r="C54" s="80" t="s">
        <v>85</v>
      </c>
      <c r="D54" s="59">
        <v>0</v>
      </c>
      <c r="E54" s="60">
        <v>0</v>
      </c>
      <c r="F54" s="61">
        <v>0</v>
      </c>
      <c r="G54" s="59">
        <v>432821.65</v>
      </c>
      <c r="H54" s="60">
        <v>0</v>
      </c>
      <c r="I54" s="61">
        <v>432821.65</v>
      </c>
      <c r="J54" s="59">
        <f t="shared" ref="J54:L55" si="7">D54+G54</f>
        <v>432821.65</v>
      </c>
      <c r="K54" s="61">
        <f t="shared" si="7"/>
        <v>0</v>
      </c>
      <c r="L54" s="90">
        <f t="shared" si="7"/>
        <v>432821.65</v>
      </c>
    </row>
    <row r="55" spans="1:12" x14ac:dyDescent="0.25">
      <c r="A55" s="56">
        <v>7</v>
      </c>
      <c r="B55" s="57">
        <v>2</v>
      </c>
      <c r="C55" s="80" t="s">
        <v>86</v>
      </c>
      <c r="D55" s="59">
        <v>0</v>
      </c>
      <c r="E55" s="60">
        <v>0</v>
      </c>
      <c r="F55" s="61">
        <v>0</v>
      </c>
      <c r="G55" s="59">
        <v>547.6</v>
      </c>
      <c r="H55" s="60">
        <v>0</v>
      </c>
      <c r="I55" s="61">
        <v>19222.14</v>
      </c>
      <c r="J55" s="59">
        <f t="shared" si="7"/>
        <v>547.6</v>
      </c>
      <c r="K55" s="61">
        <f t="shared" si="7"/>
        <v>0</v>
      </c>
      <c r="L55" s="90">
        <f t="shared" si="7"/>
        <v>19222.14</v>
      </c>
    </row>
    <row r="56" spans="1:12" s="74" customFormat="1" x14ac:dyDescent="0.25">
      <c r="A56" s="65">
        <v>7</v>
      </c>
      <c r="B56" s="66"/>
      <c r="C56" s="67" t="s">
        <v>87</v>
      </c>
      <c r="D56" s="68">
        <f>SUM(D54:D55)</f>
        <v>0</v>
      </c>
      <c r="E56" s="69">
        <f t="shared" ref="E56:I56" si="8">SUM(E54:E55)</f>
        <v>0</v>
      </c>
      <c r="F56" s="70">
        <f t="shared" si="8"/>
        <v>0</v>
      </c>
      <c r="G56" s="68">
        <f t="shared" si="8"/>
        <v>433369.25</v>
      </c>
      <c r="H56" s="69">
        <f t="shared" si="8"/>
        <v>0</v>
      </c>
      <c r="I56" s="70">
        <f t="shared" si="8"/>
        <v>452043.79000000004</v>
      </c>
      <c r="J56" s="68">
        <f>D56+G56</f>
        <v>433369.25</v>
      </c>
      <c r="K56" s="70">
        <f>E56+H56</f>
        <v>0</v>
      </c>
      <c r="L56" s="91">
        <f>F56+I56</f>
        <v>452043.79000000004</v>
      </c>
    </row>
    <row r="57" spans="1:12" s="99" customFormat="1" ht="11.25" customHeight="1" thickBot="1" x14ac:dyDescent="0.3">
      <c r="A57" s="92"/>
      <c r="B57" s="93"/>
      <c r="C57" s="94"/>
      <c r="D57" s="95"/>
      <c r="E57" s="96"/>
      <c r="F57" s="97"/>
      <c r="G57" s="95"/>
      <c r="H57" s="96"/>
      <c r="I57" s="97"/>
      <c r="J57" s="95"/>
      <c r="K57" s="97"/>
      <c r="L57" s="98"/>
    </row>
    <row r="58" spans="1:12" ht="30" customHeight="1" thickBot="1" x14ac:dyDescent="0.3">
      <c r="A58" s="131" t="s">
        <v>88</v>
      </c>
      <c r="B58" s="132"/>
      <c r="C58" s="133"/>
      <c r="D58" s="100">
        <f>D24+D32+D39+D47+D51+D56</f>
        <v>2965113.5000000005</v>
      </c>
      <c r="E58" s="101">
        <f t="shared" ref="E58:I58" si="9">E24+E32+E39+E47+E51+E56</f>
        <v>811228.28</v>
      </c>
      <c r="F58" s="102">
        <f t="shared" si="9"/>
        <v>2783620.81</v>
      </c>
      <c r="G58" s="100">
        <f t="shared" si="9"/>
        <v>433369.25</v>
      </c>
      <c r="H58" s="101">
        <f t="shared" si="9"/>
        <v>0</v>
      </c>
      <c r="I58" s="102">
        <f t="shared" si="9"/>
        <v>452043.79000000004</v>
      </c>
      <c r="J58" s="100">
        <f>J24+J32+J39+J47+J51+J56</f>
        <v>3398482.7500000005</v>
      </c>
      <c r="K58" s="102">
        <f>K24+K32+K39+K47+K51+K56</f>
        <v>811228.28</v>
      </c>
      <c r="L58" s="103">
        <f>L24+L32+L39+L47+L51+L56</f>
        <v>3235664.6</v>
      </c>
    </row>
    <row r="59" spans="1:12" ht="11.25" customHeight="1" thickTop="1" x14ac:dyDescent="0.25">
      <c r="C59" s="105"/>
    </row>
    <row r="60" spans="1:12" ht="15" customHeight="1" x14ac:dyDescent="0.25">
      <c r="A60" s="134" t="s">
        <v>89</v>
      </c>
      <c r="B60" s="134"/>
      <c r="C60" s="134"/>
      <c r="D60" s="134"/>
      <c r="E60" s="134"/>
      <c r="F60" s="134"/>
      <c r="G60" s="106"/>
      <c r="H60" s="106"/>
      <c r="I60" s="106"/>
    </row>
    <row r="63" spans="1:12" x14ac:dyDescent="0.25">
      <c r="H63" s="107"/>
    </row>
    <row r="64" spans="1:12" ht="15" customHeight="1" x14ac:dyDescent="0.25"/>
  </sheetData>
  <mergeCells count="18">
    <mergeCell ref="A3:C3"/>
    <mergeCell ref="A4:C4"/>
    <mergeCell ref="A5:F5"/>
    <mergeCell ref="A7:D7"/>
    <mergeCell ref="A9:C12"/>
    <mergeCell ref="D9:F9"/>
    <mergeCell ref="A58:C58"/>
    <mergeCell ref="A60:F60"/>
    <mergeCell ref="G9:I9"/>
    <mergeCell ref="J9:L10"/>
    <mergeCell ref="D10:F10"/>
    <mergeCell ref="G10:I10"/>
    <mergeCell ref="D11:E11"/>
    <mergeCell ref="F11:F12"/>
    <mergeCell ref="G11:H11"/>
    <mergeCell ref="I11:I12"/>
    <mergeCell ref="J11:K11"/>
    <mergeCell ref="L11:L12"/>
  </mergeCells>
  <pageMargins left="0.23622047244094491" right="0.23622047244094491" top="0.15748031496062992" bottom="0.15748031496062992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ENTRATE</vt:lpstr>
      <vt:lpstr>SPESE</vt:lpstr>
      <vt:lpstr>ENTRATE!Area_stampa</vt:lpstr>
      <vt:lpstr>SPESE!Area_stampa</vt:lpstr>
      <vt:lpstr>ENTRATE!Titoli_stampa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Zilli Lorenzo</dc:creator>
  <cp:lastModifiedBy>Zilli Lorenzo</cp:lastModifiedBy>
  <cp:lastPrinted>2025-06-26T14:47:06Z</cp:lastPrinted>
  <dcterms:created xsi:type="dcterms:W3CDTF">2025-01-20T11:31:11Z</dcterms:created>
  <dcterms:modified xsi:type="dcterms:W3CDTF">2025-06-26T14:50:58Z</dcterms:modified>
</cp:coreProperties>
</file>