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showInkAnnotation="0"/>
  <mc:AlternateContent xmlns:mc="http://schemas.openxmlformats.org/markup-compatibility/2006">
    <mc:Choice Requires="x15">
      <x15ac:absPath xmlns:x15ac="http://schemas.microsoft.com/office/spreadsheetml/2010/11/ac" url="C:\Users\MMARSILI\Documents\A Lavoro\Cilenti 2019\Intercent\Gara Sicurezza 2023\Documenti Imperato\Piano dei fabbisogni inviato 22_02_2024\"/>
    </mc:Choice>
  </mc:AlternateContent>
  <xr:revisionPtr revIDLastSave="0" documentId="13_ncr:1_{69714834-9CFA-4D60-824B-6461B121AFC9}" xr6:coauthVersionLast="47" xr6:coauthVersionMax="47" xr10:uidLastSave="{00000000-0000-0000-0000-000000000000}"/>
  <bookViews>
    <workbookView xWindow="-110" yWindow="-110" windowWidth="19420" windowHeight="10420" tabRatio="663" xr2:uid="{00000000-000D-0000-FFFF-FFFF00000000}"/>
  </bookViews>
  <sheets>
    <sheet name="Dati Amministrativi" sheetId="9" r:id="rId1"/>
    <sheet name="SOC" sheetId="11" r:id="rId2"/>
    <sheet name="Conduzione Operativa" sheetId="12" r:id="rId3"/>
    <sheet name="VM - VA" sheetId="15" r:id="rId4"/>
    <sheet name="PT - AST" sheetId="16" r:id="rId5"/>
    <sheet name="TI - Sec Advisoring" sheetId="17" r:id="rId6"/>
    <sheet name="UEBA" sheetId="19" r:id="rId7"/>
    <sheet name="IRR - Digital Forensic" sheetId="20" r:id="rId8"/>
    <sheet name="Security Awareness" sheetId="21" r:id="rId9"/>
    <sheet name="Host Hardening " sheetId="22" r:id="rId10"/>
    <sheet name="Figure Professionali" sheetId="23" r:id="rId11"/>
    <sheet name="Altre Info" sheetId="14" state="hidden" r:id="rId12"/>
    <sheet name="Elenchi" sheetId="18" state="hidden" r:id="rId13"/>
  </sheets>
  <externalReferences>
    <externalReference r:id="rId14"/>
    <externalReference r:id="rId15"/>
  </externalReferences>
  <definedNames>
    <definedName name="Altro" localSheetId="0">'[1]Asset Manutenzione'!$B$4:$B$6</definedName>
    <definedName name="Altro">'[2]Asset Manutenzione'!$B$4:$B$6</definedName>
    <definedName name="ASSET_TYPE">#REF!</definedName>
    <definedName name="Centrale">#REF!</definedName>
    <definedName name="Centrali">#REF!</definedName>
    <definedName name="Centrali1" localSheetId="0">#REF!</definedName>
    <definedName name="Centrali1">#REF!</definedName>
    <definedName name="Derivato">"[$#RIF!.$B$79:.$B$102]"</definedName>
    <definedName name="ELENCO_MAGAZZINI">#REF!</definedName>
    <definedName name="ELENCO_SEDI">#REF!</definedName>
    <definedName name="ELENCO_SERVIZIO_ORARIO">#REF!</definedName>
    <definedName name="ELENCO_SERVIZIO_ORARIO_IMAC_PDL">#REF!</definedName>
    <definedName name="ELENCO_TIPOLOGIE_ASSET">#REF!</definedName>
    <definedName name="IN_MAGAZZINO">#REF!</definedName>
    <definedName name="LAN">#REF!</definedName>
    <definedName name="LOCAL_ID">#REF!</definedName>
    <definedName name="numero_sedi">NA()</definedName>
    <definedName name="Orario">#REF!</definedName>
    <definedName name="PDL">"[$#RIF!.$B$1:.$B$19]"</definedName>
    <definedName name="Postazioni" localSheetId="0">'[1]Asset Manutenzione'!$B$1:$B$3</definedName>
    <definedName name="Postazioni">'[2]Asset Manutenzione'!$B$1:$B$3</definedName>
    <definedName name="ReteLAN">#REF!</definedName>
    <definedName name="SERVER">#REF!</definedName>
    <definedName name="Server1">#REF!</definedName>
    <definedName name="SICUREZZA">#REF!</definedName>
    <definedName name="Sicurezza1">#REF!</definedName>
    <definedName name="TIPOLOGI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9" l="1"/>
  <c r="E27" i="9"/>
  <c r="E28" i="9"/>
  <c r="E26" i="9"/>
  <c r="E25" i="9"/>
  <c r="E24" i="9"/>
  <c r="E23" i="9"/>
  <c r="E22" i="9"/>
  <c r="E17" i="9"/>
  <c r="E19" i="9"/>
  <c r="E20" i="9"/>
  <c r="E21" i="9"/>
  <c r="E18" i="9"/>
</calcChain>
</file>

<file path=xl/sharedStrings.xml><?xml version="1.0" encoding="utf-8"?>
<sst xmlns="http://schemas.openxmlformats.org/spreadsheetml/2006/main" count="236" uniqueCount="170">
  <si>
    <t>Amministrazione Contraente</t>
  </si>
  <si>
    <t>Punto Ordinante (Nome Cognome)</t>
  </si>
  <si>
    <t>Codice Fiscale Amministrazione Contraente</t>
  </si>
  <si>
    <t>Numero Protocollo</t>
  </si>
  <si>
    <t>Lotto di Appartenenza</t>
  </si>
  <si>
    <t>Servizi di IT System Management e Sicurezza Informatica - Lotto 2</t>
  </si>
  <si>
    <t>Email certificata PEC</t>
  </si>
  <si>
    <t>REFERENTE TECNICO</t>
  </si>
  <si>
    <t>Tel ufficio</t>
  </si>
  <si>
    <t>Tel mobile</t>
  </si>
  <si>
    <t>email</t>
  </si>
  <si>
    <t>Barrare i servizi richiesti</t>
  </si>
  <si>
    <t>SOC - Monitoraggio in tempo reale eventi di sicurezza</t>
  </si>
  <si>
    <t>X</t>
  </si>
  <si>
    <t>Conduzione Sistemi Firewall,IDS/IPS</t>
  </si>
  <si>
    <t>Conduzione Sistemi di Antivirus e di telemetria xDR o EDR, NDR</t>
  </si>
  <si>
    <t>Conduzione Sistemi WAF</t>
  </si>
  <si>
    <t>Conduzione Sistemi SIEM, SOAR</t>
  </si>
  <si>
    <t>Servizio di Incident response &amp; remediation</t>
  </si>
  <si>
    <t>Servizio di threat intelligence / APT-feed / asset tracker &amp; data leak
data leak</t>
  </si>
  <si>
    <t>Servizio di User and entity behavior analytics (UEBA)</t>
  </si>
  <si>
    <t>Servizio di host hardening</t>
  </si>
  <si>
    <t>Servizio di security awareness</t>
  </si>
  <si>
    <t>Servizio di Vulnerability Management</t>
  </si>
  <si>
    <t>Servizio di Application Security Testing</t>
  </si>
  <si>
    <t>Servizi Progettuali (Figure professionali, VA,PT)</t>
  </si>
  <si>
    <t>Sorgenti di Log</t>
  </si>
  <si>
    <t>Q.tà</t>
  </si>
  <si>
    <t>Large Windows Active Directory Servers</t>
  </si>
  <si>
    <t>Medium Windows Active Directory Servers</t>
  </si>
  <si>
    <t>Windows IIS and Exchange Servers</t>
  </si>
  <si>
    <t xml:space="preserve">General Windows Workstation	</t>
  </si>
  <si>
    <t>Windows General Purpose Servers</t>
  </si>
  <si>
    <t>UNIX and Linux Servers</t>
  </si>
  <si>
    <t>DNS / DHCP Servers</t>
  </si>
  <si>
    <t>Antivirus Servers</t>
  </si>
  <si>
    <t>Database Servers</t>
  </si>
  <si>
    <t>Proxy Servers</t>
  </si>
  <si>
    <t>Large Firewalls (core/edge)</t>
  </si>
  <si>
    <t>Medium Firewall</t>
  </si>
  <si>
    <t>Small Firewalls</t>
  </si>
  <si>
    <t xml:space="preserve">IDS, IPS and DAM </t>
  </si>
  <si>
    <t>VPN</t>
  </si>
  <si>
    <t>Routers and Switches</t>
  </si>
  <si>
    <t>zOS RACF</t>
  </si>
  <si>
    <t>zOS CICS</t>
  </si>
  <si>
    <t>zOS DB2</t>
  </si>
  <si>
    <t>Application Server</t>
  </si>
  <si>
    <t>RADIUS / LDAP</t>
  </si>
  <si>
    <t>Load Balancers</t>
  </si>
  <si>
    <t>Email Content/Spam Filtering</t>
  </si>
  <si>
    <t>WAF</t>
  </si>
  <si>
    <t>AS400</t>
  </si>
  <si>
    <t>Indicare eventuali sorgenti aggiuntive...</t>
  </si>
  <si>
    <t>DISPONIBILITA' DELL'AMMINISTRAZIONE A CONDIVIERE RISORSE SERVER/VM</t>
  </si>
  <si>
    <t>Firewall</t>
  </si>
  <si>
    <t>Sede</t>
  </si>
  <si>
    <t xml:space="preserve">Marca </t>
  </si>
  <si>
    <t>Modello</t>
  </si>
  <si>
    <t>Numero change/anno</t>
  </si>
  <si>
    <t>HA</t>
  </si>
  <si>
    <t>Console di Management</t>
  </si>
  <si>
    <t>Note</t>
  </si>
  <si>
    <t>Indicare Indirizzo, Città…</t>
  </si>
  <si>
    <t>Sì/No</t>
  </si>
  <si>
    <t>FortiManager, …
N/A se non presente</t>
  </si>
  <si>
    <t>IDS/IPS</t>
  </si>
  <si>
    <t>Numero aggiornamenti sw</t>
  </si>
  <si>
    <t xml:space="preserve">Numero ticket/anno </t>
  </si>
  <si>
    <t>SIEM/SOAR</t>
  </si>
  <si>
    <t>Marca</t>
  </si>
  <si>
    <t>Stima EPS</t>
  </si>
  <si>
    <t>Numero di applicativi</t>
  </si>
  <si>
    <t>Numero modifiche applicazioni</t>
  </si>
  <si>
    <t>Numero utenti giornalieri</t>
  </si>
  <si>
    <t>Antivirus e telemetria xDR/EDR/NDR</t>
  </si>
  <si>
    <t>Q.tà PdL</t>
  </si>
  <si>
    <t xml:space="preserve">Q.tà Server </t>
  </si>
  <si>
    <t>Q.tà Mobile</t>
  </si>
  <si>
    <t>VM</t>
  </si>
  <si>
    <t>Subnet</t>
  </si>
  <si>
    <t>Numero di IP</t>
  </si>
  <si>
    <t>Interno/esterno</t>
  </si>
  <si>
    <t>Produzione/collaudo</t>
  </si>
  <si>
    <t>AST Statico</t>
  </si>
  <si>
    <t>Applicazione</t>
  </si>
  <si>
    <t>Numero righe di codice</t>
  </si>
  <si>
    <t>AST Dinamico</t>
  </si>
  <si>
    <t xml:space="preserve">PT </t>
  </si>
  <si>
    <t xml:space="preserve">Numero IP 
</t>
  </si>
  <si>
    <t>Produzione/Collaudo</t>
  </si>
  <si>
    <t>Black/grey/white box</t>
  </si>
  <si>
    <t>TI</t>
  </si>
  <si>
    <t>Numero Domini</t>
  </si>
  <si>
    <t>Tipologia domini</t>
  </si>
  <si>
    <t>Security Advisoring</t>
  </si>
  <si>
    <t>Si richiede all'Amministrazione di dettagliare l'esigenza per costruire il servizio su base progetto.</t>
  </si>
  <si>
    <t>Numero Utenti</t>
  </si>
  <si>
    <t>IRR</t>
  </si>
  <si>
    <t>Digital Forensic</t>
  </si>
  <si>
    <t>Formazione mediante piattaforma online</t>
  </si>
  <si>
    <t xml:space="preserve">Numero utenti </t>
  </si>
  <si>
    <t>Formazione in aula</t>
  </si>
  <si>
    <t>Contenuti formazione</t>
  </si>
  <si>
    <t>Numero utenti</t>
  </si>
  <si>
    <t>Tipologia dispositivo</t>
  </si>
  <si>
    <t>Sistema operativo</t>
  </si>
  <si>
    <t>Figure professionali</t>
  </si>
  <si>
    <t xml:space="preserve">Si richiede all'Amministrazione di dettagliare l'esigenza in modo da poter identificare e dimensionare le figure professionali a progetto </t>
  </si>
  <si>
    <t xml:space="preserve">Tipologia </t>
  </si>
  <si>
    <t>Security Project Manager</t>
  </si>
  <si>
    <t>Governance &amp; risk compliance (GRC) consultant</t>
  </si>
  <si>
    <t>Security architect &amp; engineer</t>
  </si>
  <si>
    <t>Security Advisor senior</t>
  </si>
  <si>
    <t>Security Advisor junior</t>
  </si>
  <si>
    <t>Security specialist</t>
  </si>
  <si>
    <t>Security specialist con reperibilità H24</t>
  </si>
  <si>
    <t>Security Analyst senior</t>
  </si>
  <si>
    <t>Security Analyst junior</t>
  </si>
  <si>
    <t>Vulnerability researcher / Ethical Hacker senior</t>
  </si>
  <si>
    <t>Vulnerability researcher / Ethical Hacker junior</t>
  </si>
  <si>
    <t>Incident handler / response team senior</t>
  </si>
  <si>
    <t>Incident handler / response team junior</t>
  </si>
  <si>
    <t>Digital forensic</t>
  </si>
  <si>
    <t>CyberSecurity &amp; Privacy Legal Advisor</t>
  </si>
  <si>
    <t>Descrizione</t>
  </si>
  <si>
    <t>Sistema di Ticketing</t>
  </si>
  <si>
    <t>Sistema di Reportistica</t>
  </si>
  <si>
    <t>Sistema di Archiviazione Log</t>
  </si>
  <si>
    <t>VA</t>
  </si>
  <si>
    <t>Servizio di Monitoraggio in tempo reale di eventi di sicurezza SOC</t>
  </si>
  <si>
    <t>Servizio di Conduzione operativa e Service Desk sistemistico di sicurezza informatica</t>
  </si>
  <si>
    <t>Servizio di Pianificazione ed erogazione dei Servizi di Vulnerability Management / Assessment</t>
  </si>
  <si>
    <t>Attività di Penetration Test e Servizi di Application Security Testing</t>
  </si>
  <si>
    <t>Servizi di Threat Intelligence e Security Advisoring</t>
  </si>
  <si>
    <t xml:space="preserve">Servizio di User and entity behavior analytics (UEBA) </t>
  </si>
  <si>
    <t>Servizi di Incident response &amp; Remediation e Digital forensic</t>
  </si>
  <si>
    <t>Servizio di Security Awareness</t>
  </si>
  <si>
    <t>Servizio di Host Hardening</t>
  </si>
  <si>
    <r>
      <t xml:space="preserve">Numero applicazioni
</t>
    </r>
    <r>
      <rPr>
        <i/>
        <sz val="11"/>
        <rFont val="Calibri"/>
        <family val="2"/>
        <scheme val="minor"/>
      </rPr>
      <t>(compilare se richiesto APP PT)</t>
    </r>
  </si>
  <si>
    <t>L2.S1.xx.xx SOC</t>
  </si>
  <si>
    <t>L2.S6.OC</t>
  </si>
  <si>
    <t>L2.S7.OC</t>
  </si>
  <si>
    <t>L2.S8.xx</t>
  </si>
  <si>
    <t>L2.S10.xx</t>
  </si>
  <si>
    <t>L2.S9.xx</t>
  </si>
  <si>
    <t>L2.S11.OB</t>
  </si>
  <si>
    <t>L2.S12.OB</t>
  </si>
  <si>
    <t>L2.S13.xxx</t>
  </si>
  <si>
    <t>L2.S2.xx</t>
  </si>
  <si>
    <t>L2.S3.x</t>
  </si>
  <si>
    <t>L2.S4.x</t>
  </si>
  <si>
    <t>L2.S5.xx</t>
  </si>
  <si>
    <t>Codice Servizio</t>
  </si>
  <si>
    <t>L2.S13.SS1</t>
  </si>
  <si>
    <t>L2.S13.SS2</t>
  </si>
  <si>
    <t>L2.S13.SS3</t>
  </si>
  <si>
    <t>L2.S13.SS4</t>
  </si>
  <si>
    <t>L2.S13.SS5</t>
  </si>
  <si>
    <t>L2.S13.SS6</t>
  </si>
  <si>
    <t>L2.S13.SS7</t>
  </si>
  <si>
    <t>L2.S13.SS8</t>
  </si>
  <si>
    <t>L2.S13.SS9</t>
  </si>
  <si>
    <t>L2.S13.SS10</t>
  </si>
  <si>
    <t>L2.S13.SS11</t>
  </si>
  <si>
    <t>L2.S13.SS12</t>
  </si>
  <si>
    <t>L2.S13.SS13</t>
  </si>
  <si>
    <t>L2.S13.SS14</t>
  </si>
  <si>
    <t>L2.S13.SS15</t>
  </si>
  <si>
    <t>Nome Cognome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</si>
</sst>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\-&quot;€&quot;\ * #,##0.00_-;_-&quot;€&quot;\ * &quot;-&quot;??_-;_-@_-"/>
    <numFmt numFmtId="165" formatCode="[$-410]General"/>
  </numFmts>
  <fonts count="3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8"/>
      <color rgb="FF000000"/>
      <name val="Arial"/>
      <family val="2"/>
    </font>
    <font>
      <u/>
      <sz val="10"/>
      <color rgb="FF0000FF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rgb="FF002060"/>
      <name val="Roboto"/>
    </font>
    <font>
      <i/>
      <sz val="10"/>
      <color rgb="FF000000"/>
      <name val="Roboto"/>
    </font>
    <font>
      <b/>
      <sz val="14"/>
      <color theme="1"/>
      <name val="Calibri"/>
      <family val="2"/>
      <scheme val="minor"/>
    </font>
    <font>
      <sz val="14"/>
      <color rgb="FF000000"/>
      <name val="Roboto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i/>
      <sz val="11"/>
      <name val="Roboto"/>
    </font>
    <font>
      <b/>
      <sz val="14"/>
      <name val="Roboto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i/>
      <sz val="14"/>
      <name val="Roboto"/>
    </font>
    <font>
      <sz val="14"/>
      <name val="Roboto"/>
    </font>
    <font>
      <b/>
      <sz val="9"/>
      <name val="Calibri"/>
      <family val="2"/>
      <scheme val="minor"/>
    </font>
    <font>
      <b/>
      <sz val="8"/>
      <name val="Calibri Light"/>
      <family val="2"/>
      <scheme val="major"/>
    </font>
    <font>
      <b/>
      <sz val="1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name val="Calibri"/>
      <family val="2"/>
      <scheme val="minor"/>
    </font>
    <font>
      <i/>
      <sz val="10"/>
      <name val="Roboto"/>
    </font>
    <font>
      <b/>
      <i/>
      <sz val="14"/>
      <name val="Roboto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rgb="FFFFFF99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</borders>
  <cellStyleXfs count="28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165" fontId="8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0" fontId="11" fillId="0" borderId="0"/>
    <xf numFmtId="0" fontId="10" fillId="0" borderId="0"/>
    <xf numFmtId="164" fontId="6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108">
    <xf numFmtId="0" fontId="0" fillId="0" borderId="0" xfId="0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7" fillId="0" borderId="8" xfId="0" applyFont="1" applyBorder="1"/>
    <xf numFmtId="0" fontId="7" fillId="0" borderId="10" xfId="0" applyFont="1" applyBorder="1"/>
    <xf numFmtId="0" fontId="0" fillId="0" borderId="12" xfId="0" applyBorder="1"/>
    <xf numFmtId="0" fontId="2" fillId="0" borderId="0" xfId="0" applyFont="1" applyAlignment="1">
      <alignment horizontal="center"/>
    </xf>
    <xf numFmtId="0" fontId="14" fillId="0" borderId="0" xfId="0" applyFont="1" applyAlignment="1">
      <alignment horizontal="left" vertical="center" readingOrder="1"/>
    </xf>
    <xf numFmtId="0" fontId="12" fillId="5" borderId="4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0" fillId="0" borderId="2" xfId="0" applyBorder="1"/>
    <xf numFmtId="3" fontId="17" fillId="6" borderId="16" xfId="0" applyNumberFormat="1" applyFont="1" applyFill="1" applyBorder="1" applyAlignment="1">
      <alignment horizontal="center"/>
    </xf>
    <xf numFmtId="3" fontId="17" fillId="6" borderId="20" xfId="0" applyNumberFormat="1" applyFont="1" applyFill="1" applyBorder="1" applyAlignment="1">
      <alignment horizontal="center"/>
    </xf>
    <xf numFmtId="0" fontId="19" fillId="0" borderId="0" xfId="0" applyFont="1"/>
    <xf numFmtId="0" fontId="0" fillId="0" borderId="1" xfId="0" applyBorder="1"/>
    <xf numFmtId="0" fontId="15" fillId="0" borderId="0" xfId="0" applyFont="1"/>
    <xf numFmtId="0" fontId="16" fillId="0" borderId="0" xfId="0" applyFont="1" applyAlignment="1">
      <alignment vertical="center" readingOrder="1"/>
    </xf>
    <xf numFmtId="0" fontId="18" fillId="0" borderId="0" xfId="0" applyFont="1"/>
    <xf numFmtId="0" fontId="13" fillId="0" borderId="0" xfId="0" applyFont="1" applyAlignment="1">
      <alignment vertical="center" readingOrder="1"/>
    </xf>
    <xf numFmtId="0" fontId="13" fillId="0" borderId="6" xfId="0" applyFont="1" applyBorder="1" applyAlignment="1">
      <alignment vertical="center" readingOrder="1"/>
    </xf>
    <xf numFmtId="0" fontId="0" fillId="0" borderId="22" xfId="0" applyBorder="1"/>
    <xf numFmtId="0" fontId="20" fillId="0" borderId="0" xfId="0" applyFont="1" applyAlignment="1">
      <alignment vertical="center" readingOrder="1"/>
    </xf>
    <xf numFmtId="0" fontId="21" fillId="0" borderId="0" xfId="0" applyFont="1" applyAlignment="1">
      <alignment vertical="center" readingOrder="1"/>
    </xf>
    <xf numFmtId="0" fontId="21" fillId="0" borderId="0" xfId="0" applyFont="1" applyAlignment="1">
      <alignment vertical="center"/>
    </xf>
    <xf numFmtId="0" fontId="22" fillId="0" borderId="0" xfId="0" applyFont="1"/>
    <xf numFmtId="0" fontId="21" fillId="0" borderId="0" xfId="0" applyFont="1"/>
    <xf numFmtId="3" fontId="23" fillId="0" borderId="8" xfId="0" applyNumberFormat="1" applyFont="1" applyBorder="1" applyAlignment="1" applyProtection="1">
      <alignment horizontal="center"/>
      <protection locked="0"/>
    </xf>
    <xf numFmtId="3" fontId="23" fillId="0" borderId="15" xfId="0" applyNumberFormat="1" applyFont="1" applyBorder="1" applyAlignment="1" applyProtection="1">
      <alignment horizontal="center"/>
      <protection locked="0"/>
    </xf>
    <xf numFmtId="3" fontId="23" fillId="0" borderId="10" xfId="0" applyNumberFormat="1" applyFont="1" applyBorder="1" applyAlignment="1" applyProtection="1">
      <alignment horizontal="center"/>
      <protection locked="0"/>
    </xf>
    <xf numFmtId="3" fontId="23" fillId="6" borderId="1" xfId="0" applyNumberFormat="1" applyFont="1" applyFill="1" applyBorder="1" applyAlignment="1" applyProtection="1">
      <alignment horizontal="center"/>
      <protection locked="0"/>
    </xf>
    <xf numFmtId="3" fontId="23" fillId="6" borderId="17" xfId="0" applyNumberFormat="1" applyFont="1" applyFill="1" applyBorder="1" applyAlignment="1">
      <alignment horizontal="center"/>
    </xf>
    <xf numFmtId="3" fontId="23" fillId="6" borderId="11" xfId="0" applyNumberFormat="1" applyFont="1" applyFill="1" applyBorder="1" applyAlignment="1" applyProtection="1">
      <alignment horizontal="center"/>
      <protection locked="0"/>
    </xf>
    <xf numFmtId="0" fontId="24" fillId="0" borderId="0" xfId="0" applyFont="1" applyAlignment="1">
      <alignment horizontal="left" vertical="center" readingOrder="1"/>
    </xf>
    <xf numFmtId="0" fontId="21" fillId="0" borderId="0" xfId="0" applyFont="1" applyAlignment="1">
      <alignment horizontal="center" vertical="center" readingOrder="1"/>
    </xf>
    <xf numFmtId="0" fontId="25" fillId="0" borderId="0" xfId="0" applyFont="1" applyAlignment="1">
      <alignment horizontal="justify" vertical="center" readingOrder="1"/>
    </xf>
    <xf numFmtId="0" fontId="23" fillId="5" borderId="4" xfId="0" applyFont="1" applyFill="1" applyBorder="1" applyAlignment="1">
      <alignment horizontal="center" vertical="center"/>
    </xf>
    <xf numFmtId="0" fontId="23" fillId="5" borderId="6" xfId="0" applyFont="1" applyFill="1" applyBorder="1" applyAlignment="1">
      <alignment horizontal="center" vertical="center"/>
    </xf>
    <xf numFmtId="0" fontId="22" fillId="0" borderId="7" xfId="0" applyFont="1" applyBorder="1"/>
    <xf numFmtId="0" fontId="22" fillId="0" borderId="2" xfId="0" applyFont="1" applyBorder="1"/>
    <xf numFmtId="0" fontId="22" fillId="0" borderId="3" xfId="0" applyFont="1" applyBorder="1"/>
    <xf numFmtId="3" fontId="23" fillId="6" borderId="11" xfId="0" applyNumberFormat="1" applyFont="1" applyFill="1" applyBorder="1" applyAlignment="1">
      <alignment horizontal="center"/>
    </xf>
    <xf numFmtId="0" fontId="26" fillId="0" borderId="12" xfId="0" applyFont="1" applyBorder="1" applyAlignment="1">
      <alignment horizontal="left" vertical="center" wrapText="1"/>
    </xf>
    <xf numFmtId="0" fontId="27" fillId="0" borderId="18" xfId="0" applyFont="1" applyBorder="1" applyAlignment="1">
      <alignment horizontal="left" vertical="center" wrapText="1"/>
    </xf>
    <xf numFmtId="0" fontId="28" fillId="4" borderId="11" xfId="0" applyFont="1" applyFill="1" applyBorder="1" applyAlignment="1">
      <alignment vertical="center"/>
    </xf>
    <xf numFmtId="0" fontId="29" fillId="0" borderId="0" xfId="16" applyFont="1"/>
    <xf numFmtId="0" fontId="29" fillId="0" borderId="11" xfId="16" applyFont="1" applyBorder="1" applyAlignment="1">
      <alignment horizontal="left"/>
    </xf>
    <xf numFmtId="0" fontId="30" fillId="2" borderId="11" xfId="16" applyFont="1" applyFill="1" applyBorder="1"/>
    <xf numFmtId="0" fontId="30" fillId="3" borderId="11" xfId="16" applyFont="1" applyFill="1" applyBorder="1" applyAlignment="1">
      <alignment horizontal="left" vertical="center" wrapText="1"/>
    </xf>
    <xf numFmtId="0" fontId="30" fillId="3" borderId="4" xfId="16" applyFont="1" applyFill="1" applyBorder="1" applyAlignment="1">
      <alignment horizontal="center" vertical="center"/>
    </xf>
    <xf numFmtId="0" fontId="30" fillId="3" borderId="5" xfId="16" applyFont="1" applyFill="1" applyBorder="1" applyAlignment="1">
      <alignment horizontal="center" vertical="center"/>
    </xf>
    <xf numFmtId="0" fontId="30" fillId="3" borderId="13" xfId="16" applyFont="1" applyFill="1" applyBorder="1" applyAlignment="1">
      <alignment horizontal="center" vertical="center"/>
    </xf>
    <xf numFmtId="0" fontId="30" fillId="3" borderId="7" xfId="16" applyFont="1" applyFill="1" applyBorder="1" applyAlignment="1">
      <alignment horizontal="center" vertical="center" wrapText="1"/>
    </xf>
    <xf numFmtId="0" fontId="30" fillId="3" borderId="1" xfId="16" applyFont="1" applyFill="1" applyBorder="1" applyAlignment="1">
      <alignment horizontal="center" vertical="center" wrapText="1"/>
    </xf>
    <xf numFmtId="0" fontId="30" fillId="0" borderId="0" xfId="16" applyFont="1"/>
    <xf numFmtId="0" fontId="30" fillId="0" borderId="0" xfId="16" applyFont="1" applyAlignment="1">
      <alignment horizontal="center"/>
    </xf>
    <xf numFmtId="0" fontId="30" fillId="2" borderId="3" xfId="16" applyFont="1" applyFill="1" applyBorder="1"/>
    <xf numFmtId="0" fontId="30" fillId="0" borderId="11" xfId="16" applyFont="1" applyBorder="1" applyAlignment="1">
      <alignment horizontal="center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23" fillId="0" borderId="14" xfId="0" applyFont="1" applyBorder="1" applyAlignment="1">
      <alignment vertical="center"/>
    </xf>
    <xf numFmtId="0" fontId="23" fillId="5" borderId="5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 readingOrder="1"/>
    </xf>
    <xf numFmtId="0" fontId="23" fillId="0" borderId="0" xfId="0" applyFont="1" applyAlignment="1">
      <alignment vertical="center" wrapText="1"/>
    </xf>
    <xf numFmtId="0" fontId="22" fillId="0" borderId="1" xfId="0" applyFont="1" applyBorder="1"/>
    <xf numFmtId="0" fontId="22" fillId="0" borderId="11" xfId="0" applyFont="1" applyBorder="1"/>
    <xf numFmtId="0" fontId="23" fillId="5" borderId="21" xfId="0" applyFont="1" applyFill="1" applyBorder="1" applyAlignment="1">
      <alignment horizontal="center" vertical="center"/>
    </xf>
    <xf numFmtId="0" fontId="23" fillId="5" borderId="4" xfId="0" applyFont="1" applyFill="1" applyBorder="1" applyAlignment="1">
      <alignment horizontal="center" vertical="center" wrapText="1"/>
    </xf>
    <xf numFmtId="0" fontId="23" fillId="5" borderId="5" xfId="0" applyFont="1" applyFill="1" applyBorder="1" applyAlignment="1">
      <alignment horizontal="center" vertical="center" wrapText="1"/>
    </xf>
    <xf numFmtId="0" fontId="17" fillId="0" borderId="0" xfId="0" applyFont="1"/>
    <xf numFmtId="0" fontId="25" fillId="0" borderId="0" xfId="0" applyFont="1" applyAlignment="1">
      <alignment vertical="center" readingOrder="1"/>
    </xf>
    <xf numFmtId="0" fontId="23" fillId="5" borderId="12" xfId="0" applyFont="1" applyFill="1" applyBorder="1" applyAlignment="1">
      <alignment horizontal="center" vertical="center" wrapText="1"/>
    </xf>
    <xf numFmtId="0" fontId="25" fillId="0" borderId="11" xfId="0" applyFont="1" applyBorder="1" applyAlignment="1">
      <alignment vertical="center" readingOrder="1"/>
    </xf>
    <xf numFmtId="0" fontId="23" fillId="5" borderId="19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33" fillId="0" borderId="0" xfId="0" applyFont="1" applyAlignment="1">
      <alignment vertical="center" readingOrder="1"/>
    </xf>
    <xf numFmtId="0" fontId="23" fillId="5" borderId="4" xfId="0" applyFont="1" applyFill="1" applyBorder="1" applyAlignment="1">
      <alignment horizontal="left" vertical="center"/>
    </xf>
    <xf numFmtId="0" fontId="22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30" fillId="0" borderId="0" xfId="16" applyFont="1" applyProtection="1">
      <protection locked="0" hidden="1"/>
    </xf>
    <xf numFmtId="0" fontId="29" fillId="0" borderId="0" xfId="16" applyFont="1" applyProtection="1">
      <protection locked="0" hidden="1"/>
    </xf>
    <xf numFmtId="0" fontId="29" fillId="0" borderId="3" xfId="16" applyFont="1" applyBorder="1" applyAlignment="1" applyProtection="1">
      <alignment vertical="center" wrapText="1"/>
      <protection locked="0"/>
    </xf>
    <xf numFmtId="49" fontId="29" fillId="0" borderId="9" xfId="16" quotePrefix="1" applyNumberFormat="1" applyFont="1" applyBorder="1" applyAlignment="1" applyProtection="1">
      <alignment horizontal="center" vertical="center" wrapText="1"/>
      <protection locked="0"/>
    </xf>
    <xf numFmtId="0" fontId="29" fillId="0" borderId="9" xfId="16" applyFont="1" applyBorder="1" applyAlignment="1" applyProtection="1">
      <alignment horizontal="center" vertical="center" wrapText="1"/>
      <protection locked="0"/>
    </xf>
    <xf numFmtId="0" fontId="31" fillId="0" borderId="9" xfId="21" applyFont="1" applyBorder="1" applyAlignment="1" applyProtection="1">
      <alignment horizontal="center" vertical="center" wrapText="1"/>
      <protection locked="0"/>
    </xf>
    <xf numFmtId="0" fontId="29" fillId="0" borderId="0" xfId="16" applyFont="1" applyAlignment="1">
      <alignment horizontal="left"/>
    </xf>
    <xf numFmtId="0" fontId="30" fillId="0" borderId="0" xfId="16" applyFont="1" applyAlignment="1" applyProtection="1">
      <alignment horizontal="left"/>
      <protection locked="0" hidden="1"/>
    </xf>
    <xf numFmtId="0" fontId="30" fillId="2" borderId="23" xfId="16" applyFont="1" applyFill="1" applyBorder="1"/>
    <xf numFmtId="0" fontId="30" fillId="0" borderId="19" xfId="16" applyFont="1" applyBorder="1"/>
    <xf numFmtId="0" fontId="30" fillId="0" borderId="19" xfId="16" applyFont="1" applyBorder="1" applyAlignment="1">
      <alignment horizontal="left"/>
    </xf>
    <xf numFmtId="0" fontId="30" fillId="0" borderId="24" xfId="16" applyFont="1" applyBorder="1" applyAlignment="1">
      <alignment horizontal="left"/>
    </xf>
    <xf numFmtId="0" fontId="30" fillId="0" borderId="25" xfId="16" applyFont="1" applyBorder="1" applyAlignment="1">
      <alignment horizontal="left"/>
    </xf>
    <xf numFmtId="0" fontId="30" fillId="0" borderId="26" xfId="16" applyFont="1" applyBorder="1" applyAlignment="1">
      <alignment horizontal="left"/>
    </xf>
    <xf numFmtId="0" fontId="30" fillId="0" borderId="27" xfId="16" applyFont="1" applyBorder="1" applyAlignment="1">
      <alignment horizontal="left"/>
    </xf>
    <xf numFmtId="0" fontId="34" fillId="0" borderId="1" xfId="0" applyFont="1" applyBorder="1" applyAlignment="1">
      <alignment horizontal="center" vertical="center" wrapText="1"/>
    </xf>
    <xf numFmtId="0" fontId="29" fillId="0" borderId="11" xfId="16" applyFont="1" applyBorder="1" applyAlignment="1" applyProtection="1">
      <alignment horizontal="center"/>
      <protection locked="0"/>
    </xf>
    <xf numFmtId="0" fontId="29" fillId="0" borderId="11" xfId="16" applyFont="1" applyBorder="1" applyProtection="1">
      <protection locked="0"/>
    </xf>
    <xf numFmtId="0" fontId="29" fillId="0" borderId="11" xfId="16" applyFont="1" applyBorder="1" applyAlignment="1" applyProtection="1">
      <alignment horizontal="left"/>
      <protection locked="0"/>
    </xf>
    <xf numFmtId="0" fontId="29" fillId="0" borderId="11" xfId="16" applyFont="1" applyBorder="1" applyAlignment="1" applyProtection="1">
      <alignment horizontal="left" vertical="center"/>
      <protection locked="0"/>
    </xf>
    <xf numFmtId="0" fontId="23" fillId="5" borderId="4" xfId="0" applyFont="1" applyFill="1" applyBorder="1" applyAlignment="1">
      <alignment horizontal="center" vertical="center" wrapText="1"/>
    </xf>
    <xf numFmtId="0" fontId="23" fillId="5" borderId="6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top"/>
    </xf>
  </cellXfs>
  <cellStyles count="28">
    <cellStyle name="Collegamento ipertestuale" xfId="8" builtinId="8" hidden="1"/>
    <cellStyle name="Collegamento ipertestuale" xfId="10" builtinId="8" hidden="1"/>
    <cellStyle name="Collegamento ipertestuale" xfId="12" builtinId="8" hidden="1"/>
    <cellStyle name="Collegamento ipertestuale" xfId="14" builtinId="8" hidden="1"/>
    <cellStyle name="Collegamento ipertestuale" xfId="4" builtinId="8" hidden="1"/>
    <cellStyle name="Collegamento ipertestuale" xfId="6" builtinId="8" hidden="1"/>
    <cellStyle name="Collegamento ipertestuale" xfId="2" builtinId="8" hidden="1"/>
    <cellStyle name="Collegamento ipertestuale" xfId="21" builtinId="8"/>
    <cellStyle name="Collegamento ipertestuale visitato" xfId="11" builtinId="9" hidden="1"/>
    <cellStyle name="Collegamento ipertestuale visitato" xfId="13" builtinId="9" hidden="1"/>
    <cellStyle name="Collegamento ipertestuale visitato" xfId="15" builtinId="9" hidden="1"/>
    <cellStyle name="Collegamento ipertestuale visitato" xfId="7" builtinId="9" hidden="1"/>
    <cellStyle name="Collegamento ipertestuale visitato" xfId="9" builtinId="9" hidden="1"/>
    <cellStyle name="Collegamento ipertestuale visitato" xfId="5" builtinId="9" hidden="1"/>
    <cellStyle name="Collegamento ipertestuale visitato" xfId="3" builtinId="9" hidden="1"/>
    <cellStyle name="Currency 2" xfId="18" xr:uid="{00000000-0005-0000-0000-000001000000}"/>
    <cellStyle name="Currency 2 2" xfId="20" xr:uid="{00000000-0005-0000-0000-000002000000}"/>
    <cellStyle name="Currency 2 2 2" xfId="27" xr:uid="{00000000-0005-0000-0000-000003000000}"/>
    <cellStyle name="Currency 2 3" xfId="25" xr:uid="{00000000-0005-0000-0000-000004000000}"/>
    <cellStyle name="Currency 3" xfId="26" xr:uid="{00000000-0005-0000-0000-000005000000}"/>
    <cellStyle name="Excel Built-in Normal" xfId="1" xr:uid="{00000000-0005-0000-0000-000006000000}"/>
    <cellStyle name="Excel Built-in Normal 2" xfId="17" xr:uid="{00000000-0005-0000-0000-000007000000}"/>
    <cellStyle name="Excel_BuiltIn_Hyperlink" xfId="23" xr:uid="{00000000-0005-0000-0000-000008000000}"/>
    <cellStyle name="Normal 2" xfId="16" xr:uid="{00000000-0005-0000-0000-000019000000}"/>
    <cellStyle name="Normal 3" xfId="22" xr:uid="{00000000-0005-0000-0000-00001A000000}"/>
    <cellStyle name="Normale" xfId="0" builtinId="0"/>
    <cellStyle name="Normale 3" xfId="24" xr:uid="{00000000-0005-0000-0000-00001B000000}"/>
    <cellStyle name="Percent 2" xfId="19" xr:uid="{00000000-0005-0000-0000-00001D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astweb365-my.sharepoint.com/Users/gliberatore/AppData/Local/Microsoft/Windows/Temporary%20Internet%20Files/Content.Outlook/BHIS3JJ2/Asset%20Assessment%20SGM%20v.4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oloparente/Downloads/Fwmifile2/Users/ignapoli/Desktop/Asset%20Assessment%20SGM%20v.4.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 Amministrativi"/>
      <sheetName val="Servizi per Sede"/>
      <sheetName val="modello_importazione_sede"/>
      <sheetName val="modello_importazione_asset"/>
      <sheetName val="Manutenzione"/>
      <sheetName val="Asset Typ"/>
      <sheetName val="Asset Manutenzione"/>
      <sheetName val="LISTA_COMUNI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B1" t="str">
            <v>Manutenzione desktop &lt;= 5 anni</v>
          </cell>
        </row>
        <row r="2">
          <cell r="B2" t="str">
            <v>Manutenzione desktop &gt; 5 anni</v>
          </cell>
        </row>
        <row r="3">
          <cell r="B3" t="str">
            <v>Manutenzione laptop &lt;= 5 anni</v>
          </cell>
        </row>
        <row r="4">
          <cell r="B4" t="str">
            <v>Manutenzione Orario Base</v>
          </cell>
        </row>
        <row r="5">
          <cell r="B5" t="str">
            <v>Manutenzione Orario Esteso</v>
          </cell>
        </row>
        <row r="6">
          <cell r="B6" t="str">
            <v>Manutenzione Orario Continuato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 Manutenzion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30"/>
  <sheetViews>
    <sheetView showGridLines="0" tabSelected="1" zoomScale="90" zoomScaleNormal="90" zoomScalePageLayoutView="80" workbookViewId="0">
      <selection activeCell="E16" sqref="E16"/>
    </sheetView>
  </sheetViews>
  <sheetFormatPr defaultColWidth="8.58203125" defaultRowHeight="13" x14ac:dyDescent="0.3"/>
  <cols>
    <col min="1" max="1" width="5.08203125" style="44" customWidth="1"/>
    <col min="2" max="2" width="11.6640625" style="91" bestFit="1" customWidth="1"/>
    <col min="3" max="3" width="56.83203125" style="44" bestFit="1" customWidth="1"/>
    <col min="4" max="4" width="16.83203125" style="44" customWidth="1"/>
    <col min="5" max="5" width="14.58203125" style="44" customWidth="1"/>
    <col min="6" max="6" width="51" style="44" customWidth="1"/>
    <col min="7" max="16384" width="8.58203125" style="44"/>
  </cols>
  <sheetData>
    <row r="2" spans="2:6" x14ac:dyDescent="0.3">
      <c r="C2" s="43" t="s">
        <v>0</v>
      </c>
      <c r="D2" s="102"/>
      <c r="E2" s="102"/>
      <c r="F2" s="102"/>
    </row>
    <row r="3" spans="2:6" x14ac:dyDescent="0.3">
      <c r="C3" s="43" t="s">
        <v>1</v>
      </c>
      <c r="D3" s="102"/>
      <c r="E3" s="102"/>
      <c r="F3" s="102"/>
    </row>
    <row r="4" spans="2:6" x14ac:dyDescent="0.3">
      <c r="C4" s="43" t="s">
        <v>2</v>
      </c>
      <c r="D4" s="103"/>
      <c r="E4" s="103"/>
      <c r="F4" s="103"/>
    </row>
    <row r="5" spans="2:6" x14ac:dyDescent="0.3">
      <c r="C5" s="46" t="s">
        <v>3</v>
      </c>
      <c r="D5" s="104"/>
      <c r="E5" s="104"/>
      <c r="F5" s="104"/>
    </row>
    <row r="6" spans="2:6" x14ac:dyDescent="0.3">
      <c r="C6" s="46" t="s">
        <v>4</v>
      </c>
      <c r="D6" s="45" t="s">
        <v>5</v>
      </c>
      <c r="E6" s="45"/>
      <c r="F6" s="45"/>
    </row>
    <row r="7" spans="2:6" x14ac:dyDescent="0.3">
      <c r="C7" s="47" t="s">
        <v>6</v>
      </c>
      <c r="D7" s="101"/>
      <c r="E7" s="101"/>
      <c r="F7" s="101"/>
    </row>
    <row r="10" spans="2:6" ht="13.5" thickBot="1" x14ac:dyDescent="0.35"/>
    <row r="11" spans="2:6" ht="13.5" thickBot="1" x14ac:dyDescent="0.35">
      <c r="C11" s="48" t="s">
        <v>7</v>
      </c>
      <c r="D11" s="49"/>
      <c r="E11" s="49"/>
      <c r="F11" s="50"/>
    </row>
    <row r="12" spans="2:6" x14ac:dyDescent="0.3">
      <c r="C12" s="51" t="s">
        <v>169</v>
      </c>
      <c r="D12" s="52" t="s">
        <v>8</v>
      </c>
      <c r="E12" s="52" t="s">
        <v>9</v>
      </c>
      <c r="F12" s="52" t="s">
        <v>10</v>
      </c>
    </row>
    <row r="13" spans="2:6" ht="13.5" thickBot="1" x14ac:dyDescent="0.35">
      <c r="C13" s="87"/>
      <c r="D13" s="88"/>
      <c r="E13" s="89"/>
      <c r="F13" s="90"/>
    </row>
    <row r="15" spans="2:6" ht="13.5" thickBot="1" x14ac:dyDescent="0.35"/>
    <row r="16" spans="2:6" ht="13.5" thickBot="1" x14ac:dyDescent="0.35">
      <c r="B16" s="94" t="s">
        <v>153</v>
      </c>
      <c r="D16" s="53" t="s">
        <v>11</v>
      </c>
    </row>
    <row r="17" spans="1:5" ht="13.5" thickBot="1" x14ac:dyDescent="0.35">
      <c r="A17" s="54">
        <v>1</v>
      </c>
      <c r="B17" s="96" t="s">
        <v>140</v>
      </c>
      <c r="C17" s="93" t="s">
        <v>12</v>
      </c>
      <c r="D17" s="56"/>
      <c r="E17" s="85" t="str">
        <f>IF(D17="X"," Compilare foglio SOC","")</f>
        <v/>
      </c>
    </row>
    <row r="18" spans="1:5" ht="13.5" thickBot="1" x14ac:dyDescent="0.35">
      <c r="A18" s="54">
        <v>2</v>
      </c>
      <c r="B18" s="99" t="s">
        <v>149</v>
      </c>
      <c r="C18" s="93" t="s">
        <v>14</v>
      </c>
      <c r="D18" s="56"/>
      <c r="E18" s="85" t="str">
        <f>IF(D18="X"," Compilare foglio Conduzione Operativa","")</f>
        <v/>
      </c>
    </row>
    <row r="19" spans="1:5" ht="13.5" thickBot="1" x14ac:dyDescent="0.35">
      <c r="A19" s="54">
        <v>3</v>
      </c>
      <c r="B19" s="97" t="s">
        <v>150</v>
      </c>
      <c r="C19" s="93" t="s">
        <v>15</v>
      </c>
      <c r="D19" s="56"/>
      <c r="E19" s="85" t="str">
        <f t="shared" ref="E19:E21" si="0">IF(D19="X"," Compilare foglio Conduzione Operativa","")</f>
        <v/>
      </c>
    </row>
    <row r="20" spans="1:5" ht="13.5" thickBot="1" x14ac:dyDescent="0.35">
      <c r="A20" s="54">
        <v>4</v>
      </c>
      <c r="B20" s="97" t="s">
        <v>151</v>
      </c>
      <c r="C20" s="93" t="s">
        <v>16</v>
      </c>
      <c r="D20" s="56"/>
      <c r="E20" s="85" t="str">
        <f t="shared" si="0"/>
        <v/>
      </c>
    </row>
    <row r="21" spans="1:5" ht="13.5" thickBot="1" x14ac:dyDescent="0.35">
      <c r="A21" s="54">
        <v>5</v>
      </c>
      <c r="B21" s="97" t="s">
        <v>152</v>
      </c>
      <c r="C21" s="93" t="s">
        <v>17</v>
      </c>
      <c r="D21" s="56"/>
      <c r="E21" s="85" t="str">
        <f t="shared" si="0"/>
        <v/>
      </c>
    </row>
    <row r="22" spans="1:5" ht="13.5" thickBot="1" x14ac:dyDescent="0.35">
      <c r="A22" s="54">
        <v>6</v>
      </c>
      <c r="B22" s="97" t="s">
        <v>141</v>
      </c>
      <c r="C22" s="93" t="s">
        <v>18</v>
      </c>
      <c r="D22" s="56"/>
      <c r="E22" s="92" t="str">
        <f>IF(D22="X"," Compilare foglio IRR - Digital Forensic","")</f>
        <v/>
      </c>
    </row>
    <row r="23" spans="1:5" ht="13.5" thickBot="1" x14ac:dyDescent="0.35">
      <c r="A23" s="54">
        <v>7</v>
      </c>
      <c r="B23" s="97" t="s">
        <v>142</v>
      </c>
      <c r="C23" s="93" t="s">
        <v>19</v>
      </c>
      <c r="D23" s="56"/>
      <c r="E23" s="85" t="str">
        <f>IF(D23="X"," Compilare foglio TI - Sec Advisoring","")</f>
        <v/>
      </c>
    </row>
    <row r="24" spans="1:5" ht="13.5" thickBot="1" x14ac:dyDescent="0.35">
      <c r="A24" s="54">
        <v>8</v>
      </c>
      <c r="B24" s="97" t="s">
        <v>143</v>
      </c>
      <c r="C24" s="93" t="s">
        <v>20</v>
      </c>
      <c r="D24" s="56"/>
      <c r="E24" s="85" t="str">
        <f>IF(D24="X"," Compilare foglio UEBA","")</f>
        <v/>
      </c>
    </row>
    <row r="25" spans="1:5" ht="13.5" thickBot="1" x14ac:dyDescent="0.35">
      <c r="A25" s="54">
        <v>9</v>
      </c>
      <c r="B25" s="97" t="s">
        <v>145</v>
      </c>
      <c r="C25" s="93" t="s">
        <v>21</v>
      </c>
      <c r="D25" s="56"/>
      <c r="E25" s="85" t="str">
        <f>IF(D25="X"," Compilare il foglio Host Hardening","")</f>
        <v/>
      </c>
    </row>
    <row r="26" spans="1:5" ht="13.5" thickBot="1" x14ac:dyDescent="0.35">
      <c r="A26" s="54">
        <v>10</v>
      </c>
      <c r="B26" s="97" t="s">
        <v>144</v>
      </c>
      <c r="C26" s="93" t="s">
        <v>22</v>
      </c>
      <c r="D26" s="56"/>
      <c r="E26" s="85" t="str">
        <f>IF(D26="X"," Compilare il foglio Security Awareness","")</f>
        <v/>
      </c>
    </row>
    <row r="27" spans="1:5" ht="13.5" thickBot="1" x14ac:dyDescent="0.35">
      <c r="A27" s="54">
        <v>11</v>
      </c>
      <c r="B27" s="97" t="s">
        <v>146</v>
      </c>
      <c r="C27" s="93" t="s">
        <v>23</v>
      </c>
      <c r="D27" s="56"/>
      <c r="E27" s="85" t="str">
        <f>IF(D27="X"," Compilare il foglio VM","")</f>
        <v/>
      </c>
    </row>
    <row r="28" spans="1:5" ht="13.5" thickBot="1" x14ac:dyDescent="0.35">
      <c r="A28" s="54">
        <v>12</v>
      </c>
      <c r="B28" s="98" t="s">
        <v>147</v>
      </c>
      <c r="C28" s="93" t="s">
        <v>24</v>
      </c>
      <c r="D28" s="56"/>
      <c r="E28" s="85" t="str">
        <f>IF(D28="X"," Compilare il foglio PT - AST","")</f>
        <v/>
      </c>
    </row>
    <row r="29" spans="1:5" ht="13.5" thickBot="1" x14ac:dyDescent="0.35">
      <c r="E29" s="86"/>
    </row>
    <row r="30" spans="1:5" ht="13.5" thickBot="1" x14ac:dyDescent="0.35">
      <c r="B30" s="95" t="s">
        <v>148</v>
      </c>
      <c r="C30" s="55" t="s">
        <v>25</v>
      </c>
      <c r="D30" s="56"/>
      <c r="E30" s="85" t="str">
        <f>IF(D30="X"," Compilare il foglio Figure Professionali","")</f>
        <v/>
      </c>
    </row>
  </sheetData>
  <sheetProtection algorithmName="SHA-512" hashValue="75fp8SvmPGDApD1UsnWRWQX6YSiR7y0Q6srs82iNEHhg0Xn/LJrRkApCwJ5G43KiOygvB+Pcd1vPtpXmVFTUFQ==" saltValue="7oKIs9HS2Bp/YccAMN5fLw==" spinCount="100000" sheet="1" objects="1" scenarios="1"/>
  <protectedRanges>
    <protectedRange sqref="D17:D30" name="Intervallo1"/>
  </protectedRanges>
  <mergeCells count="5">
    <mergeCell ref="D7:F7"/>
    <mergeCell ref="D2:F2"/>
    <mergeCell ref="D3:F3"/>
    <mergeCell ref="D4:F4"/>
    <mergeCell ref="D5:F5"/>
  </mergeCells>
  <pageMargins left="0" right="0" top="0.39409448818897641" bottom="0.39409448818897641" header="0" footer="0"/>
  <pageSetup paperSize="9" fitToWidth="0" fitToHeight="0" pageOrder="overThenDown" orientation="portrait" r:id="rId1"/>
  <headerFooter>
    <oddHeader>&amp;C&amp;A</oddHeader>
    <oddFooter>&amp;CPagina 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8F65DCB-7E44-4865-9BE4-6DE6EFE7F03E}">
          <x14:formula1>
            <xm:f>Elenchi!$B$3</xm:f>
          </x14:formula1>
          <xm:sqref>D17:D28 D30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3B860-531C-462E-97C3-EF9C010B9D43}">
  <dimension ref="B2:F8"/>
  <sheetViews>
    <sheetView workbookViewId="0">
      <selection activeCell="G13" sqref="G13"/>
    </sheetView>
  </sheetViews>
  <sheetFormatPr defaultRowHeight="15.5" x14ac:dyDescent="0.35"/>
  <cols>
    <col min="1" max="1" width="4.08203125" style="24" customWidth="1"/>
    <col min="2" max="2" width="16.33203125" style="24" bestFit="1" customWidth="1"/>
    <col min="3" max="3" width="15.83203125" style="24" bestFit="1" customWidth="1"/>
    <col min="4" max="16384" width="8.6640625" style="24"/>
  </cols>
  <sheetData>
    <row r="2" spans="2:6" ht="18" x14ac:dyDescent="0.35">
      <c r="B2" s="22" t="s">
        <v>138</v>
      </c>
      <c r="C2" s="75"/>
      <c r="D2" s="75"/>
      <c r="E2" s="75"/>
    </row>
    <row r="3" spans="2:6" ht="18" x14ac:dyDescent="0.35">
      <c r="B3" s="67"/>
      <c r="C3" s="75"/>
      <c r="D3" s="75"/>
      <c r="E3" s="75"/>
    </row>
    <row r="4" spans="2:6" ht="16" thickBot="1" x14ac:dyDescent="0.4"/>
    <row r="5" spans="2:6" ht="16" thickBot="1" x14ac:dyDescent="0.4">
      <c r="B5" s="35" t="s">
        <v>105</v>
      </c>
      <c r="C5" s="61" t="s">
        <v>106</v>
      </c>
      <c r="D5" s="61" t="s">
        <v>27</v>
      </c>
      <c r="E5" s="36" t="s">
        <v>62</v>
      </c>
      <c r="F5" s="79"/>
    </row>
    <row r="6" spans="2:6" x14ac:dyDescent="0.35">
      <c r="B6" s="69"/>
      <c r="C6" s="69"/>
      <c r="D6" s="69"/>
      <c r="E6" s="69"/>
    </row>
    <row r="7" spans="2:6" x14ac:dyDescent="0.35">
      <c r="B7" s="70"/>
      <c r="C7" s="70"/>
      <c r="D7" s="69"/>
      <c r="E7" s="69"/>
    </row>
    <row r="8" spans="2:6" x14ac:dyDescent="0.35">
      <c r="B8" s="70"/>
      <c r="C8" s="70"/>
      <c r="D8" s="69"/>
      <c r="E8" s="69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CE091-C428-495A-B6F3-098BDD40A1CF}">
  <dimension ref="B2:E22"/>
  <sheetViews>
    <sheetView topLeftCell="A6" workbookViewId="0">
      <selection activeCell="F15" sqref="F15"/>
    </sheetView>
  </sheetViews>
  <sheetFormatPr defaultRowHeight="15.5" x14ac:dyDescent="0.35"/>
  <cols>
    <col min="1" max="1" width="4.58203125" style="24" customWidth="1"/>
    <col min="2" max="2" width="13.1640625" style="24" bestFit="1" customWidth="1"/>
    <col min="3" max="3" width="40.33203125" style="24" bestFit="1" customWidth="1"/>
    <col min="4" max="4" width="40.58203125" style="24" customWidth="1"/>
    <col min="5" max="16384" width="8.6640625" style="24"/>
  </cols>
  <sheetData>
    <row r="2" spans="2:5" ht="18" x14ac:dyDescent="0.35">
      <c r="C2" s="22" t="s">
        <v>107</v>
      </c>
      <c r="D2" s="22"/>
      <c r="E2" s="22"/>
    </row>
    <row r="3" spans="2:5" ht="18.5" thickBot="1" x14ac:dyDescent="0.4">
      <c r="C3" s="67"/>
      <c r="D3" s="22"/>
      <c r="E3" s="22"/>
    </row>
    <row r="4" spans="2:5" ht="28" customHeight="1" thickBot="1" x14ac:dyDescent="0.4">
      <c r="C4" s="105" t="s">
        <v>108</v>
      </c>
      <c r="D4" s="106"/>
      <c r="E4" s="22"/>
    </row>
    <row r="5" spans="2:5" ht="87.5" customHeight="1" x14ac:dyDescent="0.35">
      <c r="C5" s="107"/>
      <c r="D5" s="107"/>
      <c r="E5" s="22"/>
    </row>
    <row r="6" spans="2:5" s="74" customFormat="1" ht="18.5" thickBot="1" x14ac:dyDescent="0.4">
      <c r="D6" s="80"/>
      <c r="E6" s="80"/>
    </row>
    <row r="7" spans="2:5" ht="16" thickBot="1" x14ac:dyDescent="0.4">
      <c r="B7" s="81" t="s">
        <v>153</v>
      </c>
      <c r="C7" s="81" t="s">
        <v>109</v>
      </c>
      <c r="D7" s="36" t="s">
        <v>62</v>
      </c>
    </row>
    <row r="8" spans="2:5" x14ac:dyDescent="0.35">
      <c r="B8" s="100" t="s">
        <v>154</v>
      </c>
      <c r="C8" s="82" t="s">
        <v>110</v>
      </c>
      <c r="D8" s="83"/>
    </row>
    <row r="9" spans="2:5" x14ac:dyDescent="0.35">
      <c r="B9" s="100" t="s">
        <v>155</v>
      </c>
      <c r="C9" s="82" t="s">
        <v>111</v>
      </c>
      <c r="D9" s="84"/>
    </row>
    <row r="10" spans="2:5" x14ac:dyDescent="0.35">
      <c r="B10" s="100" t="s">
        <v>156</v>
      </c>
      <c r="C10" s="82" t="s">
        <v>112</v>
      </c>
      <c r="D10" s="84"/>
    </row>
    <row r="11" spans="2:5" x14ac:dyDescent="0.35">
      <c r="B11" s="100" t="s">
        <v>157</v>
      </c>
      <c r="C11" s="82" t="s">
        <v>113</v>
      </c>
      <c r="D11" s="84"/>
    </row>
    <row r="12" spans="2:5" x14ac:dyDescent="0.35">
      <c r="B12" s="100" t="s">
        <v>158</v>
      </c>
      <c r="C12" s="82" t="s">
        <v>114</v>
      </c>
      <c r="D12" s="84"/>
    </row>
    <row r="13" spans="2:5" x14ac:dyDescent="0.35">
      <c r="B13" s="100" t="s">
        <v>159</v>
      </c>
      <c r="C13" s="82" t="s">
        <v>115</v>
      </c>
      <c r="D13" s="84"/>
    </row>
    <row r="14" spans="2:5" x14ac:dyDescent="0.35">
      <c r="B14" s="100" t="s">
        <v>160</v>
      </c>
      <c r="C14" s="82" t="s">
        <v>116</v>
      </c>
      <c r="D14" s="84"/>
    </row>
    <row r="15" spans="2:5" x14ac:dyDescent="0.35">
      <c r="B15" s="100" t="s">
        <v>161</v>
      </c>
      <c r="C15" s="82" t="s">
        <v>117</v>
      </c>
      <c r="D15" s="84"/>
    </row>
    <row r="16" spans="2:5" x14ac:dyDescent="0.35">
      <c r="B16" s="100" t="s">
        <v>162</v>
      </c>
      <c r="C16" s="82" t="s">
        <v>118</v>
      </c>
      <c r="D16" s="84"/>
    </row>
    <row r="17" spans="2:4" x14ac:dyDescent="0.35">
      <c r="B17" s="100" t="s">
        <v>163</v>
      </c>
      <c r="C17" s="82" t="s">
        <v>119</v>
      </c>
      <c r="D17" s="84"/>
    </row>
    <row r="18" spans="2:4" x14ac:dyDescent="0.35">
      <c r="B18" s="100" t="s">
        <v>164</v>
      </c>
      <c r="C18" s="82" t="s">
        <v>120</v>
      </c>
      <c r="D18" s="84"/>
    </row>
    <row r="19" spans="2:4" x14ac:dyDescent="0.35">
      <c r="B19" s="100" t="s">
        <v>165</v>
      </c>
      <c r="C19" s="82" t="s">
        <v>121</v>
      </c>
      <c r="D19" s="84"/>
    </row>
    <row r="20" spans="2:4" x14ac:dyDescent="0.35">
      <c r="B20" s="100" t="s">
        <v>166</v>
      </c>
      <c r="C20" s="82" t="s">
        <v>122</v>
      </c>
      <c r="D20" s="84"/>
    </row>
    <row r="21" spans="2:4" x14ac:dyDescent="0.35">
      <c r="B21" s="100" t="s">
        <v>167</v>
      </c>
      <c r="C21" s="82" t="s">
        <v>123</v>
      </c>
      <c r="D21" s="84"/>
    </row>
    <row r="22" spans="2:4" x14ac:dyDescent="0.35">
      <c r="B22" s="100" t="s">
        <v>168</v>
      </c>
      <c r="C22" s="82" t="s">
        <v>124</v>
      </c>
      <c r="D22" s="84"/>
    </row>
  </sheetData>
  <mergeCells count="2">
    <mergeCell ref="C4:D4"/>
    <mergeCell ref="C5:D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F3811-A92E-4AAF-A753-FA4A9F3D6DC1}">
  <dimension ref="B1:D11"/>
  <sheetViews>
    <sheetView workbookViewId="0">
      <selection activeCell="B6" sqref="B6"/>
    </sheetView>
  </sheetViews>
  <sheetFormatPr defaultRowHeight="15.5" x14ac:dyDescent="0.35"/>
  <cols>
    <col min="1" max="1" width="4.83203125" customWidth="1"/>
    <col min="2" max="2" width="24" bestFit="1" customWidth="1"/>
    <col min="3" max="3" width="71.5" customWidth="1"/>
  </cols>
  <sheetData>
    <row r="1" spans="2:4" ht="21" customHeight="1" thickBot="1" x14ac:dyDescent="0.4"/>
    <row r="2" spans="2:4" ht="18.5" thickBot="1" x14ac:dyDescent="0.4">
      <c r="B2" s="5"/>
      <c r="C2" s="19" t="s">
        <v>125</v>
      </c>
      <c r="D2" s="18"/>
    </row>
    <row r="3" spans="2:4" x14ac:dyDescent="0.35">
      <c r="B3" s="20" t="s">
        <v>126</v>
      </c>
      <c r="C3" s="3"/>
    </row>
    <row r="4" spans="2:4" x14ac:dyDescent="0.35">
      <c r="B4" s="10" t="s">
        <v>127</v>
      </c>
      <c r="C4" s="3"/>
    </row>
    <row r="5" spans="2:4" x14ac:dyDescent="0.35">
      <c r="B5" s="1" t="s">
        <v>128</v>
      </c>
      <c r="C5" s="3"/>
    </row>
    <row r="6" spans="2:4" x14ac:dyDescent="0.35">
      <c r="B6" s="1"/>
      <c r="C6" s="3"/>
    </row>
    <row r="7" spans="2:4" x14ac:dyDescent="0.35">
      <c r="B7" s="1"/>
      <c r="C7" s="3"/>
    </row>
    <row r="8" spans="2:4" x14ac:dyDescent="0.35">
      <c r="B8" s="1"/>
      <c r="C8" s="3"/>
    </row>
    <row r="9" spans="2:4" x14ac:dyDescent="0.35">
      <c r="B9" s="1"/>
      <c r="C9" s="3"/>
    </row>
    <row r="10" spans="2:4" x14ac:dyDescent="0.35">
      <c r="B10" s="1"/>
      <c r="C10" s="3"/>
    </row>
    <row r="11" spans="2:4" ht="16" thickBot="1" x14ac:dyDescent="0.4">
      <c r="B11" s="2"/>
      <c r="C11" s="4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5ED05-CB50-48FD-8A82-60D70DB1463C}">
  <dimension ref="B3"/>
  <sheetViews>
    <sheetView workbookViewId="0">
      <selection activeCell="H9" sqref="H9"/>
    </sheetView>
  </sheetViews>
  <sheetFormatPr defaultRowHeight="15.5" x14ac:dyDescent="0.35"/>
  <sheetData>
    <row r="3" spans="2:2" x14ac:dyDescent="0.35">
      <c r="B3" s="6" t="s">
        <v>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91039-7C30-4056-B7B1-A5D7E38B40BC}">
  <dimension ref="B2:G37"/>
  <sheetViews>
    <sheetView topLeftCell="A19" workbookViewId="0">
      <selection activeCell="B6" sqref="B6:B30"/>
    </sheetView>
  </sheetViews>
  <sheetFormatPr defaultRowHeight="15.5" x14ac:dyDescent="0.35"/>
  <cols>
    <col min="1" max="1" width="3.83203125" style="24" customWidth="1"/>
    <col min="2" max="2" width="35.83203125" style="24" customWidth="1"/>
    <col min="3" max="3" width="18" style="24" customWidth="1"/>
    <col min="4" max="16384" width="8.6640625" style="24"/>
  </cols>
  <sheetData>
    <row r="2" spans="2:7" ht="18" x14ac:dyDescent="0.35">
      <c r="B2" s="22" t="s">
        <v>130</v>
      </c>
      <c r="C2" s="22"/>
      <c r="D2" s="22"/>
      <c r="E2" s="22"/>
      <c r="F2" s="22"/>
      <c r="G2" s="22"/>
    </row>
    <row r="3" spans="2:7" ht="18" x14ac:dyDescent="0.35">
      <c r="B3" s="32"/>
      <c r="C3" s="33"/>
      <c r="D3" s="33"/>
      <c r="E3" s="33"/>
      <c r="F3" s="33"/>
      <c r="G3" s="33"/>
    </row>
    <row r="4" spans="2:7" ht="18.5" thickBot="1" x14ac:dyDescent="0.4">
      <c r="B4" s="34"/>
    </row>
    <row r="5" spans="2:7" ht="16" thickBot="1" x14ac:dyDescent="0.4">
      <c r="B5" s="35" t="s">
        <v>26</v>
      </c>
      <c r="C5" s="36" t="s">
        <v>27</v>
      </c>
    </row>
    <row r="6" spans="2:7" x14ac:dyDescent="0.35">
      <c r="B6" s="37" t="s">
        <v>28</v>
      </c>
      <c r="C6" s="26"/>
    </row>
    <row r="7" spans="2:7" x14ac:dyDescent="0.35">
      <c r="B7" s="38" t="s">
        <v>29</v>
      </c>
      <c r="C7" s="27"/>
    </row>
    <row r="8" spans="2:7" x14ac:dyDescent="0.35">
      <c r="B8" s="38" t="s">
        <v>30</v>
      </c>
      <c r="C8" s="27"/>
    </row>
    <row r="9" spans="2:7" x14ac:dyDescent="0.35">
      <c r="B9" s="38" t="s">
        <v>31</v>
      </c>
      <c r="C9" s="27"/>
    </row>
    <row r="10" spans="2:7" x14ac:dyDescent="0.35">
      <c r="B10" s="38" t="s">
        <v>32</v>
      </c>
      <c r="C10" s="27"/>
    </row>
    <row r="11" spans="2:7" x14ac:dyDescent="0.35">
      <c r="B11" s="38" t="s">
        <v>33</v>
      </c>
      <c r="C11" s="27"/>
    </row>
    <row r="12" spans="2:7" x14ac:dyDescent="0.35">
      <c r="B12" s="38" t="s">
        <v>34</v>
      </c>
      <c r="C12" s="27"/>
    </row>
    <row r="13" spans="2:7" x14ac:dyDescent="0.35">
      <c r="B13" s="38" t="s">
        <v>35</v>
      </c>
      <c r="C13" s="27"/>
    </row>
    <row r="14" spans="2:7" x14ac:dyDescent="0.35">
      <c r="B14" s="38" t="s">
        <v>36</v>
      </c>
      <c r="C14" s="27"/>
    </row>
    <row r="15" spans="2:7" x14ac:dyDescent="0.35">
      <c r="B15" s="38" t="s">
        <v>37</v>
      </c>
      <c r="C15" s="27"/>
    </row>
    <row r="16" spans="2:7" x14ac:dyDescent="0.35">
      <c r="B16" s="38" t="s">
        <v>38</v>
      </c>
      <c r="C16" s="27"/>
    </row>
    <row r="17" spans="2:3" x14ac:dyDescent="0.35">
      <c r="B17" s="38" t="s">
        <v>39</v>
      </c>
      <c r="C17" s="27"/>
    </row>
    <row r="18" spans="2:3" x14ac:dyDescent="0.35">
      <c r="B18" s="38" t="s">
        <v>40</v>
      </c>
      <c r="C18" s="27"/>
    </row>
    <row r="19" spans="2:3" x14ac:dyDescent="0.35">
      <c r="B19" s="38" t="s">
        <v>41</v>
      </c>
      <c r="C19" s="27"/>
    </row>
    <row r="20" spans="2:3" x14ac:dyDescent="0.35">
      <c r="B20" s="38" t="s">
        <v>42</v>
      </c>
      <c r="C20" s="27"/>
    </row>
    <row r="21" spans="2:3" x14ac:dyDescent="0.35">
      <c r="B21" s="38" t="s">
        <v>43</v>
      </c>
      <c r="C21" s="27"/>
    </row>
    <row r="22" spans="2:3" x14ac:dyDescent="0.35">
      <c r="B22" s="38" t="s">
        <v>44</v>
      </c>
      <c r="C22" s="27"/>
    </row>
    <row r="23" spans="2:3" x14ac:dyDescent="0.35">
      <c r="B23" s="38" t="s">
        <v>45</v>
      </c>
      <c r="C23" s="27"/>
    </row>
    <row r="24" spans="2:3" x14ac:dyDescent="0.35">
      <c r="B24" s="38" t="s">
        <v>46</v>
      </c>
      <c r="C24" s="27"/>
    </row>
    <row r="25" spans="2:3" x14ac:dyDescent="0.35">
      <c r="B25" s="38" t="s">
        <v>47</v>
      </c>
      <c r="C25" s="27"/>
    </row>
    <row r="26" spans="2:3" x14ac:dyDescent="0.35">
      <c r="B26" s="38" t="s">
        <v>48</v>
      </c>
      <c r="C26" s="27"/>
    </row>
    <row r="27" spans="2:3" x14ac:dyDescent="0.35">
      <c r="B27" s="38" t="s">
        <v>49</v>
      </c>
      <c r="C27" s="27"/>
    </row>
    <row r="28" spans="2:3" x14ac:dyDescent="0.35">
      <c r="B28" s="38" t="s">
        <v>50</v>
      </c>
      <c r="C28" s="27"/>
    </row>
    <row r="29" spans="2:3" x14ac:dyDescent="0.35">
      <c r="B29" s="38" t="s">
        <v>51</v>
      </c>
      <c r="C29" s="27"/>
    </row>
    <row r="30" spans="2:3" ht="16" thickBot="1" x14ac:dyDescent="0.4">
      <c r="B30" s="39" t="s">
        <v>52</v>
      </c>
      <c r="C30" s="28"/>
    </row>
    <row r="31" spans="2:3" x14ac:dyDescent="0.35">
      <c r="B31" s="12" t="s">
        <v>53</v>
      </c>
      <c r="C31" s="29"/>
    </row>
    <row r="32" spans="2:3" x14ac:dyDescent="0.35">
      <c r="B32" s="40"/>
      <c r="C32" s="31"/>
    </row>
    <row r="33" spans="2:3" x14ac:dyDescent="0.35">
      <c r="B33" s="40"/>
      <c r="C33" s="31"/>
    </row>
    <row r="34" spans="2:3" ht="23.5" customHeight="1" x14ac:dyDescent="0.35">
      <c r="B34" s="40"/>
      <c r="C34" s="31"/>
    </row>
    <row r="36" spans="2:3" ht="16" thickBot="1" x14ac:dyDescent="0.4"/>
    <row r="37" spans="2:3" ht="24.5" thickBot="1" x14ac:dyDescent="0.4">
      <c r="B37" s="41" t="s">
        <v>54</v>
      </c>
      <c r="C37" s="4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F0AE2-5319-417D-9E43-1FDDD0ABBEDC}">
  <dimension ref="B2:L65"/>
  <sheetViews>
    <sheetView topLeftCell="A60" workbookViewId="0">
      <selection activeCell="C74" sqref="C74"/>
    </sheetView>
  </sheetViews>
  <sheetFormatPr defaultColWidth="8.58203125" defaultRowHeight="15.5" x14ac:dyDescent="0.35"/>
  <cols>
    <col min="1" max="1" width="4.58203125" style="58" customWidth="1"/>
    <col min="2" max="2" width="40.83203125" style="58" bestFit="1" customWidth="1"/>
    <col min="3" max="3" width="34.75" style="58" bestFit="1" customWidth="1"/>
    <col min="4" max="4" width="27.75" style="58" bestFit="1" customWidth="1"/>
    <col min="5" max="6" width="21.08203125" style="58" bestFit="1" customWidth="1"/>
    <col min="7" max="7" width="20.08203125" style="58" bestFit="1" customWidth="1"/>
    <col min="8" max="8" width="26.33203125" style="58" customWidth="1"/>
    <col min="9" max="9" width="24.75" style="58" bestFit="1" customWidth="1"/>
    <col min="10" max="10" width="20.33203125" style="58" bestFit="1" customWidth="1"/>
    <col min="11" max="11" width="19.58203125" style="58" bestFit="1" customWidth="1"/>
    <col min="12" max="16384" width="8.58203125" style="58"/>
  </cols>
  <sheetData>
    <row r="2" spans="2:9" ht="18" customHeight="1" x14ac:dyDescent="0.35">
      <c r="B2" s="23" t="s">
        <v>131</v>
      </c>
      <c r="C2" s="57"/>
      <c r="D2" s="57"/>
      <c r="E2" s="23"/>
    </row>
    <row r="5" spans="2:9" ht="19" thickBot="1" x14ac:dyDescent="0.4">
      <c r="B5" s="59" t="s">
        <v>55</v>
      </c>
      <c r="C5" s="60"/>
      <c r="D5" s="60"/>
      <c r="E5" s="60"/>
      <c r="F5" s="60"/>
      <c r="G5" s="60"/>
      <c r="H5" s="60"/>
    </row>
    <row r="6" spans="2:9" ht="16" thickBot="1" x14ac:dyDescent="0.4">
      <c r="B6" s="35" t="s">
        <v>56</v>
      </c>
      <c r="C6" s="61" t="s">
        <v>57</v>
      </c>
      <c r="D6" s="61" t="s">
        <v>58</v>
      </c>
      <c r="E6" s="61" t="s">
        <v>27</v>
      </c>
      <c r="F6" s="61" t="s">
        <v>59</v>
      </c>
      <c r="G6" s="61" t="s">
        <v>60</v>
      </c>
      <c r="H6" s="61" t="s">
        <v>61</v>
      </c>
      <c r="I6" s="36" t="s">
        <v>62</v>
      </c>
    </row>
    <row r="7" spans="2:9" ht="29" x14ac:dyDescent="0.35">
      <c r="B7" s="62" t="s">
        <v>63</v>
      </c>
      <c r="C7" s="63"/>
      <c r="D7" s="63"/>
      <c r="E7" s="63"/>
      <c r="F7" s="63"/>
      <c r="G7" s="62" t="s">
        <v>64</v>
      </c>
      <c r="H7" s="64" t="s">
        <v>65</v>
      </c>
      <c r="I7" s="63"/>
    </row>
    <row r="8" spans="2:9" x14ac:dyDescent="0.35">
      <c r="B8" s="65"/>
      <c r="C8" s="65"/>
      <c r="D8" s="65"/>
      <c r="E8" s="65"/>
      <c r="F8" s="65"/>
      <c r="G8" s="65"/>
      <c r="H8" s="65"/>
      <c r="I8" s="65"/>
    </row>
    <row r="9" spans="2:9" x14ac:dyDescent="0.35">
      <c r="B9" s="65"/>
      <c r="C9" s="65"/>
      <c r="D9" s="65"/>
      <c r="E9" s="65"/>
      <c r="F9" s="65"/>
      <c r="G9" s="65"/>
      <c r="H9" s="65"/>
      <c r="I9" s="65"/>
    </row>
    <row r="10" spans="2:9" x14ac:dyDescent="0.35">
      <c r="B10" s="65"/>
      <c r="C10" s="65"/>
      <c r="D10" s="65"/>
      <c r="E10" s="65"/>
      <c r="F10" s="65"/>
      <c r="G10" s="65"/>
      <c r="H10" s="65"/>
      <c r="I10" s="65"/>
    </row>
    <row r="12" spans="2:9" ht="19" thickBot="1" x14ac:dyDescent="0.4">
      <c r="B12" s="66" t="s">
        <v>66</v>
      </c>
    </row>
    <row r="13" spans="2:9" ht="16" thickBot="1" x14ac:dyDescent="0.4">
      <c r="B13" s="35" t="s">
        <v>56</v>
      </c>
      <c r="C13" s="61" t="s">
        <v>57</v>
      </c>
      <c r="D13" s="61" t="s">
        <v>58</v>
      </c>
      <c r="E13" s="61" t="s">
        <v>27</v>
      </c>
      <c r="F13" s="61" t="s">
        <v>67</v>
      </c>
      <c r="G13" s="61" t="s">
        <v>68</v>
      </c>
      <c r="H13" s="36" t="s">
        <v>62</v>
      </c>
    </row>
    <row r="14" spans="2:9" x14ac:dyDescent="0.35">
      <c r="B14" s="62" t="s">
        <v>63</v>
      </c>
      <c r="C14" s="63"/>
      <c r="D14" s="63"/>
      <c r="E14" s="63"/>
      <c r="F14" s="62"/>
      <c r="G14" s="62"/>
      <c r="H14" s="63"/>
    </row>
    <row r="15" spans="2:9" x14ac:dyDescent="0.35">
      <c r="B15" s="65"/>
      <c r="C15" s="65"/>
      <c r="D15" s="65"/>
      <c r="E15" s="65"/>
      <c r="F15" s="65"/>
      <c r="G15" s="62"/>
      <c r="H15" s="65"/>
    </row>
    <row r="16" spans="2:9" x14ac:dyDescent="0.35">
      <c r="B16" s="65"/>
      <c r="C16" s="65"/>
      <c r="D16" s="65"/>
      <c r="E16" s="65"/>
      <c r="F16" s="65"/>
      <c r="G16" s="62"/>
      <c r="H16" s="65"/>
    </row>
    <row r="17" spans="2:8" x14ac:dyDescent="0.35">
      <c r="B17" s="65"/>
      <c r="C17" s="65"/>
      <c r="D17" s="65"/>
      <c r="E17" s="65"/>
      <c r="F17" s="65"/>
      <c r="G17" s="65"/>
      <c r="H17" s="65"/>
    </row>
    <row r="19" spans="2:8" ht="19" thickBot="1" x14ac:dyDescent="0.4">
      <c r="B19" s="66" t="s">
        <v>69</v>
      </c>
    </row>
    <row r="20" spans="2:8" ht="16" thickBot="1" x14ac:dyDescent="0.4">
      <c r="B20" s="35" t="s">
        <v>70</v>
      </c>
      <c r="C20" s="61" t="s">
        <v>58</v>
      </c>
      <c r="D20" s="36" t="s">
        <v>71</v>
      </c>
      <c r="E20" s="36" t="s">
        <v>62</v>
      </c>
    </row>
    <row r="21" spans="2:8" x14ac:dyDescent="0.35">
      <c r="B21" s="63"/>
      <c r="C21" s="63"/>
      <c r="D21" s="63"/>
      <c r="E21" s="63"/>
    </row>
    <row r="22" spans="2:8" x14ac:dyDescent="0.35">
      <c r="B22" s="65"/>
      <c r="C22" s="65"/>
      <c r="D22" s="65"/>
      <c r="E22" s="65"/>
    </row>
    <row r="23" spans="2:8" ht="19" thickBot="1" x14ac:dyDescent="0.4">
      <c r="B23" s="66"/>
    </row>
    <row r="24" spans="2:8" ht="16" thickBot="1" x14ac:dyDescent="0.4">
      <c r="B24" s="35" t="s">
        <v>26</v>
      </c>
      <c r="C24" s="36" t="s">
        <v>27</v>
      </c>
    </row>
    <row r="25" spans="2:8" ht="14.5" customHeight="1" x14ac:dyDescent="0.35">
      <c r="B25" s="37" t="s">
        <v>28</v>
      </c>
      <c r="C25" s="26"/>
    </row>
    <row r="26" spans="2:8" ht="14.5" customHeight="1" x14ac:dyDescent="0.35">
      <c r="B26" s="38" t="s">
        <v>29</v>
      </c>
      <c r="C26" s="27"/>
    </row>
    <row r="27" spans="2:8" ht="14.5" customHeight="1" x14ac:dyDescent="0.35">
      <c r="B27" s="38" t="s">
        <v>30</v>
      </c>
      <c r="C27" s="27"/>
    </row>
    <row r="28" spans="2:8" ht="14.5" customHeight="1" x14ac:dyDescent="0.35">
      <c r="B28" s="38" t="s">
        <v>31</v>
      </c>
      <c r="C28" s="27"/>
    </row>
    <row r="29" spans="2:8" ht="15" customHeight="1" x14ac:dyDescent="0.35">
      <c r="B29" s="38" t="s">
        <v>32</v>
      </c>
      <c r="C29" s="27"/>
    </row>
    <row r="30" spans="2:8" ht="15" customHeight="1" x14ac:dyDescent="0.35">
      <c r="B30" s="38" t="s">
        <v>33</v>
      </c>
      <c r="C30" s="27"/>
    </row>
    <row r="31" spans="2:8" ht="14.5" customHeight="1" x14ac:dyDescent="0.35">
      <c r="B31" s="38" t="s">
        <v>34</v>
      </c>
      <c r="C31" s="27"/>
    </row>
    <row r="32" spans="2:8" ht="14.5" customHeight="1" x14ac:dyDescent="0.35">
      <c r="B32" s="38" t="s">
        <v>35</v>
      </c>
      <c r="C32" s="27"/>
    </row>
    <row r="33" spans="2:3" ht="14.5" customHeight="1" x14ac:dyDescent="0.35">
      <c r="B33" s="38" t="s">
        <v>36</v>
      </c>
      <c r="C33" s="27"/>
    </row>
    <row r="34" spans="2:3" ht="14.5" customHeight="1" x14ac:dyDescent="0.35">
      <c r="B34" s="38" t="s">
        <v>37</v>
      </c>
      <c r="C34" s="27"/>
    </row>
    <row r="35" spans="2:3" ht="14.5" customHeight="1" x14ac:dyDescent="0.35">
      <c r="B35" s="38" t="s">
        <v>38</v>
      </c>
      <c r="C35" s="27"/>
    </row>
    <row r="36" spans="2:3" ht="14.5" customHeight="1" x14ac:dyDescent="0.35">
      <c r="B36" s="38" t="s">
        <v>39</v>
      </c>
      <c r="C36" s="27"/>
    </row>
    <row r="37" spans="2:3" ht="14.5" customHeight="1" x14ac:dyDescent="0.35">
      <c r="B37" s="38" t="s">
        <v>40</v>
      </c>
      <c r="C37" s="27"/>
    </row>
    <row r="38" spans="2:3" ht="14.5" customHeight="1" x14ac:dyDescent="0.35">
      <c r="B38" s="38" t="s">
        <v>41</v>
      </c>
      <c r="C38" s="27"/>
    </row>
    <row r="39" spans="2:3" ht="14.5" customHeight="1" x14ac:dyDescent="0.35">
      <c r="B39" s="38" t="s">
        <v>42</v>
      </c>
      <c r="C39" s="27"/>
    </row>
    <row r="40" spans="2:3" ht="14.5" customHeight="1" x14ac:dyDescent="0.35">
      <c r="B40" s="38" t="s">
        <v>43</v>
      </c>
      <c r="C40" s="27"/>
    </row>
    <row r="41" spans="2:3" ht="14.5" customHeight="1" x14ac:dyDescent="0.35">
      <c r="B41" s="38" t="s">
        <v>44</v>
      </c>
      <c r="C41" s="27"/>
    </row>
    <row r="42" spans="2:3" ht="14.5" customHeight="1" x14ac:dyDescent="0.35">
      <c r="B42" s="38" t="s">
        <v>45</v>
      </c>
      <c r="C42" s="27"/>
    </row>
    <row r="43" spans="2:3" ht="14.5" customHeight="1" x14ac:dyDescent="0.35">
      <c r="B43" s="38" t="s">
        <v>46</v>
      </c>
      <c r="C43" s="27"/>
    </row>
    <row r="44" spans="2:3" ht="14.5" customHeight="1" x14ac:dyDescent="0.35">
      <c r="B44" s="38" t="s">
        <v>47</v>
      </c>
      <c r="C44" s="27"/>
    </row>
    <row r="45" spans="2:3" ht="14.5" customHeight="1" x14ac:dyDescent="0.35">
      <c r="B45" s="38" t="s">
        <v>48</v>
      </c>
      <c r="C45" s="27"/>
    </row>
    <row r="46" spans="2:3" ht="14.5" customHeight="1" x14ac:dyDescent="0.35">
      <c r="B46" s="38" t="s">
        <v>49</v>
      </c>
      <c r="C46" s="27"/>
    </row>
    <row r="47" spans="2:3" ht="14.5" customHeight="1" x14ac:dyDescent="0.35">
      <c r="B47" s="38" t="s">
        <v>50</v>
      </c>
      <c r="C47" s="27"/>
    </row>
    <row r="48" spans="2:3" ht="14.5" customHeight="1" x14ac:dyDescent="0.35">
      <c r="B48" s="38" t="s">
        <v>51</v>
      </c>
      <c r="C48" s="27"/>
    </row>
    <row r="49" spans="2:12" ht="15" customHeight="1" thickBot="1" x14ac:dyDescent="0.4">
      <c r="B49" s="39" t="s">
        <v>52</v>
      </c>
      <c r="C49" s="28"/>
    </row>
    <row r="50" spans="2:12" ht="14.5" customHeight="1" x14ac:dyDescent="0.35">
      <c r="B50" s="11" t="s">
        <v>53</v>
      </c>
      <c r="C50" s="29"/>
    </row>
    <row r="51" spans="2:12" ht="14.5" customHeight="1" x14ac:dyDescent="0.35">
      <c r="B51" s="30"/>
      <c r="C51" s="31"/>
    </row>
    <row r="52" spans="2:12" ht="14.5" customHeight="1" x14ac:dyDescent="0.35">
      <c r="B52" s="30"/>
      <c r="C52" s="31"/>
    </row>
    <row r="53" spans="2:12" ht="15" customHeight="1" x14ac:dyDescent="0.35">
      <c r="B53" s="30"/>
      <c r="C53" s="31"/>
    </row>
    <row r="55" spans="2:12" ht="19" thickBot="1" x14ac:dyDescent="0.4">
      <c r="B55" s="66" t="s">
        <v>51</v>
      </c>
    </row>
    <row r="56" spans="2:12" ht="16" thickBot="1" x14ac:dyDescent="0.4">
      <c r="B56" s="35" t="s">
        <v>56</v>
      </c>
      <c r="C56" s="35" t="s">
        <v>70</v>
      </c>
      <c r="D56" s="61" t="s">
        <v>58</v>
      </c>
      <c r="E56" s="61" t="s">
        <v>27</v>
      </c>
      <c r="F56" s="61" t="s">
        <v>60</v>
      </c>
      <c r="G56" s="61" t="s">
        <v>72</v>
      </c>
      <c r="H56" s="61" t="s">
        <v>59</v>
      </c>
      <c r="I56" s="61" t="s">
        <v>73</v>
      </c>
      <c r="J56" s="61" t="s">
        <v>74</v>
      </c>
      <c r="K56" s="61" t="s">
        <v>61</v>
      </c>
      <c r="L56" s="36" t="s">
        <v>62</v>
      </c>
    </row>
    <row r="57" spans="2:12" x14ac:dyDescent="0.35">
      <c r="B57" s="62" t="s">
        <v>63</v>
      </c>
      <c r="C57" s="62"/>
      <c r="D57" s="63"/>
      <c r="E57" s="62"/>
      <c r="F57" s="63"/>
      <c r="G57" s="63"/>
      <c r="H57" s="63"/>
      <c r="I57" s="63"/>
      <c r="J57" s="63"/>
      <c r="K57" s="65"/>
      <c r="L57" s="63"/>
    </row>
    <row r="58" spans="2:12" x14ac:dyDescent="0.35"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</row>
    <row r="60" spans="2:12" ht="19" thickBot="1" x14ac:dyDescent="0.4">
      <c r="B60" s="66" t="s">
        <v>75</v>
      </c>
    </row>
    <row r="61" spans="2:12" ht="16" thickBot="1" x14ac:dyDescent="0.4">
      <c r="B61" s="35" t="s">
        <v>56</v>
      </c>
      <c r="C61" s="35" t="s">
        <v>70</v>
      </c>
      <c r="D61" s="61" t="s">
        <v>58</v>
      </c>
      <c r="E61" s="61" t="s">
        <v>76</v>
      </c>
      <c r="F61" s="61" t="s">
        <v>77</v>
      </c>
      <c r="G61" s="61" t="s">
        <v>78</v>
      </c>
      <c r="H61" s="61" t="s">
        <v>61</v>
      </c>
      <c r="I61" s="61" t="s">
        <v>59</v>
      </c>
      <c r="J61" s="36" t="s">
        <v>62</v>
      </c>
    </row>
    <row r="62" spans="2:12" x14ac:dyDescent="0.35">
      <c r="B62" s="62" t="s">
        <v>63</v>
      </c>
      <c r="C62" s="65"/>
      <c r="D62" s="65"/>
      <c r="E62" s="65"/>
      <c r="F62" s="65"/>
      <c r="G62" s="65"/>
      <c r="H62" s="65"/>
      <c r="I62" s="65"/>
      <c r="J62" s="65"/>
    </row>
    <row r="63" spans="2:12" x14ac:dyDescent="0.35">
      <c r="B63" s="65"/>
      <c r="C63" s="65"/>
      <c r="D63" s="65"/>
      <c r="E63" s="65"/>
      <c r="F63" s="65"/>
      <c r="G63" s="65"/>
      <c r="H63" s="65"/>
      <c r="I63" s="65"/>
      <c r="J63" s="65"/>
    </row>
    <row r="64" spans="2:12" x14ac:dyDescent="0.35">
      <c r="B64" s="65"/>
      <c r="C64" s="65"/>
      <c r="D64" s="65"/>
      <c r="E64" s="65"/>
      <c r="F64" s="65"/>
      <c r="G64" s="65"/>
      <c r="H64" s="65"/>
      <c r="I64" s="65"/>
      <c r="J64" s="65"/>
    </row>
    <row r="65" spans="2:10" x14ac:dyDescent="0.35">
      <c r="B65" s="65"/>
      <c r="C65" s="65"/>
      <c r="D65" s="65"/>
      <c r="E65" s="65"/>
      <c r="F65" s="65"/>
      <c r="G65" s="65"/>
      <c r="H65" s="65"/>
      <c r="I65" s="65"/>
      <c r="J65" s="6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013CB-87FB-4313-BDDE-02B050FBDFDC}">
  <dimension ref="B2:L15"/>
  <sheetViews>
    <sheetView workbookViewId="0">
      <selection activeCell="G12" sqref="G12"/>
    </sheetView>
  </sheetViews>
  <sheetFormatPr defaultRowHeight="15.5" x14ac:dyDescent="0.35"/>
  <cols>
    <col min="1" max="1" width="3.83203125" style="24" customWidth="1"/>
    <col min="2" max="2" width="8.6640625" style="24"/>
    <col min="3" max="3" width="10.75" style="24" bestFit="1" customWidth="1"/>
    <col min="4" max="4" width="13.25" style="24" bestFit="1" customWidth="1"/>
    <col min="5" max="5" width="16.83203125" style="24" bestFit="1" customWidth="1"/>
    <col min="6" max="6" width="8.83203125" style="24" bestFit="1" customWidth="1"/>
    <col min="7" max="7" width="12.75" style="24" customWidth="1"/>
    <col min="8" max="16384" width="8.6640625" style="24"/>
  </cols>
  <sheetData>
    <row r="2" spans="2:12" ht="18" x14ac:dyDescent="0.35">
      <c r="B2" s="22" t="s">
        <v>132</v>
      </c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2:12" ht="18" x14ac:dyDescent="0.35">
      <c r="B3" s="67"/>
      <c r="C3" s="67"/>
      <c r="D3" s="22"/>
      <c r="E3" s="22"/>
      <c r="F3" s="22"/>
      <c r="G3" s="22"/>
      <c r="H3" s="22"/>
      <c r="I3" s="22"/>
      <c r="J3" s="22"/>
      <c r="K3" s="22"/>
      <c r="L3" s="22"/>
    </row>
    <row r="4" spans="2:12" x14ac:dyDescent="0.35">
      <c r="C4" s="68"/>
      <c r="D4" s="68"/>
      <c r="E4" s="68"/>
      <c r="F4" s="68"/>
      <c r="G4" s="68"/>
    </row>
    <row r="5" spans="2:12" ht="19" thickBot="1" x14ac:dyDescent="0.5">
      <c r="B5" s="13" t="s">
        <v>79</v>
      </c>
    </row>
    <row r="6" spans="2:12" ht="16" thickBot="1" x14ac:dyDescent="0.4">
      <c r="B6" s="35" t="s">
        <v>80</v>
      </c>
      <c r="C6" s="61" t="s">
        <v>81</v>
      </c>
      <c r="D6" s="61" t="s">
        <v>82</v>
      </c>
      <c r="E6" s="36" t="s">
        <v>83</v>
      </c>
    </row>
    <row r="7" spans="2:12" x14ac:dyDescent="0.35">
      <c r="B7" s="69"/>
      <c r="C7" s="69"/>
      <c r="D7" s="69"/>
      <c r="E7" s="69"/>
    </row>
    <row r="8" spans="2:12" x14ac:dyDescent="0.35">
      <c r="B8" s="70"/>
      <c r="C8" s="70"/>
      <c r="D8" s="70"/>
      <c r="E8" s="70"/>
    </row>
    <row r="9" spans="2:12" x14ac:dyDescent="0.35">
      <c r="B9" s="70"/>
      <c r="C9" s="70"/>
      <c r="D9" s="70"/>
      <c r="E9" s="70"/>
    </row>
    <row r="11" spans="2:12" ht="19" thickBot="1" x14ac:dyDescent="0.5">
      <c r="B11" s="13" t="s">
        <v>129</v>
      </c>
    </row>
    <row r="12" spans="2:12" ht="16" thickBot="1" x14ac:dyDescent="0.4">
      <c r="B12" s="35" t="s">
        <v>80</v>
      </c>
      <c r="C12" s="61" t="s">
        <v>81</v>
      </c>
      <c r="D12" s="61" t="s">
        <v>82</v>
      </c>
      <c r="E12" s="36" t="s">
        <v>83</v>
      </c>
    </row>
    <row r="13" spans="2:12" x14ac:dyDescent="0.35">
      <c r="B13" s="69"/>
      <c r="C13" s="69"/>
      <c r="D13" s="69"/>
      <c r="E13" s="69"/>
    </row>
    <row r="14" spans="2:12" x14ac:dyDescent="0.35">
      <c r="B14" s="70"/>
      <c r="C14" s="70"/>
      <c r="D14" s="70"/>
      <c r="E14" s="70"/>
    </row>
    <row r="15" spans="2:12" x14ac:dyDescent="0.35">
      <c r="B15" s="70"/>
      <c r="C15" s="70"/>
      <c r="D15" s="70"/>
      <c r="E15" s="7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C542C-62EE-4175-9546-6B6BE98FBC6F}">
  <dimension ref="B2:F18"/>
  <sheetViews>
    <sheetView workbookViewId="0">
      <selection activeCell="D7" sqref="D7"/>
    </sheetView>
  </sheetViews>
  <sheetFormatPr defaultRowHeight="15.5" x14ac:dyDescent="0.35"/>
  <cols>
    <col min="1" max="1" width="4.33203125" style="24" customWidth="1"/>
    <col min="2" max="2" width="26.33203125" style="24" customWidth="1"/>
    <col min="3" max="3" width="24.75" style="24" bestFit="1" customWidth="1"/>
    <col min="4" max="4" width="17.08203125" style="24" customWidth="1"/>
    <col min="5" max="5" width="17.08203125" style="24" bestFit="1" customWidth="1"/>
    <col min="6" max="6" width="22.33203125" style="24" customWidth="1"/>
    <col min="7" max="16384" width="8.6640625" style="24"/>
  </cols>
  <sheetData>
    <row r="2" spans="2:6" ht="18" x14ac:dyDescent="0.4">
      <c r="B2" s="25" t="s">
        <v>133</v>
      </c>
    </row>
    <row r="3" spans="2:6" x14ac:dyDescent="0.35">
      <c r="B3" s="67"/>
    </row>
    <row r="4" spans="2:6" ht="19" thickBot="1" x14ac:dyDescent="0.5">
      <c r="B4" s="13" t="s">
        <v>84</v>
      </c>
    </row>
    <row r="5" spans="2:6" x14ac:dyDescent="0.35">
      <c r="B5" s="71" t="s">
        <v>85</v>
      </c>
      <c r="C5" s="71" t="s">
        <v>86</v>
      </c>
    </row>
    <row r="6" spans="2:6" x14ac:dyDescent="0.35">
      <c r="B6" s="70"/>
      <c r="C6" s="70"/>
    </row>
    <row r="7" spans="2:6" x14ac:dyDescent="0.35">
      <c r="B7" s="70"/>
      <c r="C7" s="70"/>
    </row>
    <row r="9" spans="2:6" ht="19" thickBot="1" x14ac:dyDescent="0.5">
      <c r="B9" s="13" t="s">
        <v>87</v>
      </c>
    </row>
    <row r="10" spans="2:6" x14ac:dyDescent="0.35">
      <c r="B10" s="71" t="s">
        <v>85</v>
      </c>
      <c r="C10" s="71" t="s">
        <v>62</v>
      </c>
    </row>
    <row r="11" spans="2:6" x14ac:dyDescent="0.35">
      <c r="B11" s="70"/>
      <c r="C11" s="70"/>
    </row>
    <row r="12" spans="2:6" x14ac:dyDescent="0.35">
      <c r="B12" s="70"/>
      <c r="C12" s="70"/>
    </row>
    <row r="14" spans="2:6" ht="19" thickBot="1" x14ac:dyDescent="0.5">
      <c r="B14" s="13" t="s">
        <v>88</v>
      </c>
    </row>
    <row r="15" spans="2:6" ht="29.5" thickBot="1" x14ac:dyDescent="0.4">
      <c r="B15" s="72" t="s">
        <v>89</v>
      </c>
      <c r="C15" s="73" t="s">
        <v>139</v>
      </c>
      <c r="D15" s="61" t="s">
        <v>82</v>
      </c>
      <c r="E15" s="61" t="s">
        <v>90</v>
      </c>
      <c r="F15" s="36" t="s">
        <v>91</v>
      </c>
    </row>
    <row r="16" spans="2:6" x14ac:dyDescent="0.35">
      <c r="B16" s="69"/>
      <c r="C16" s="69"/>
      <c r="D16" s="69"/>
      <c r="E16" s="69"/>
      <c r="F16" s="69"/>
    </row>
    <row r="17" spans="2:6" x14ac:dyDescent="0.35">
      <c r="B17" s="70"/>
      <c r="C17" s="70"/>
      <c r="D17" s="70"/>
      <c r="E17" s="70"/>
      <c r="F17" s="70"/>
    </row>
    <row r="18" spans="2:6" x14ac:dyDescent="0.35">
      <c r="B18" s="70"/>
      <c r="C18" s="70"/>
      <c r="D18" s="70"/>
      <c r="E18" s="70"/>
      <c r="F18" s="7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1B577-5696-4061-9D84-6806061A9FD1}">
  <dimension ref="B2:I11"/>
  <sheetViews>
    <sheetView workbookViewId="0">
      <selection activeCell="E15" sqref="E15"/>
    </sheetView>
  </sheetViews>
  <sheetFormatPr defaultRowHeight="15.5" x14ac:dyDescent="0.35"/>
  <cols>
    <col min="1" max="1" width="3.83203125" customWidth="1"/>
    <col min="2" max="2" width="19.75" bestFit="1" customWidth="1"/>
    <col min="3" max="3" width="20.08203125" customWidth="1"/>
  </cols>
  <sheetData>
    <row r="2" spans="2:9" ht="18" x14ac:dyDescent="0.35">
      <c r="B2" s="22" t="s">
        <v>134</v>
      </c>
      <c r="C2" s="16"/>
      <c r="D2" s="16"/>
      <c r="E2" s="16"/>
      <c r="F2" s="16"/>
      <c r="G2" s="16"/>
      <c r="H2" s="16"/>
      <c r="I2" s="16"/>
    </row>
    <row r="3" spans="2:9" ht="18" x14ac:dyDescent="0.35">
      <c r="B3" s="7"/>
      <c r="C3" s="16"/>
      <c r="D3" s="16"/>
      <c r="E3" s="16"/>
      <c r="F3" s="16"/>
      <c r="G3" s="16"/>
      <c r="H3" s="16"/>
      <c r="I3" s="16"/>
    </row>
    <row r="4" spans="2:9" ht="18" x14ac:dyDescent="0.35">
      <c r="B4" s="7"/>
      <c r="C4" s="16"/>
      <c r="D4" s="16"/>
      <c r="E4" s="16"/>
      <c r="F4" s="16"/>
      <c r="G4" s="16"/>
      <c r="H4" s="16"/>
      <c r="I4" s="16"/>
    </row>
    <row r="6" spans="2:9" ht="19" thickBot="1" x14ac:dyDescent="0.5">
      <c r="B6" s="15" t="s">
        <v>92</v>
      </c>
    </row>
    <row r="7" spans="2:9" ht="16" thickBot="1" x14ac:dyDescent="0.4">
      <c r="B7" s="8" t="s">
        <v>93</v>
      </c>
      <c r="C7" s="9" t="s">
        <v>94</v>
      </c>
    </row>
    <row r="8" spans="2:9" x14ac:dyDescent="0.35">
      <c r="B8" s="14"/>
      <c r="C8" s="69"/>
    </row>
    <row r="10" spans="2:9" ht="18.5" x14ac:dyDescent="0.45">
      <c r="B10" s="15" t="s">
        <v>95</v>
      </c>
      <c r="C10" s="74"/>
    </row>
    <row r="11" spans="2:9" x14ac:dyDescent="0.35">
      <c r="B11" s="17" t="s">
        <v>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ABBC6-89D9-4E45-B014-58C1DCE7C327}">
  <dimension ref="B2:H5"/>
  <sheetViews>
    <sheetView workbookViewId="0">
      <selection activeCell="E16" sqref="E16"/>
    </sheetView>
  </sheetViews>
  <sheetFormatPr defaultRowHeight="15.5" x14ac:dyDescent="0.35"/>
  <cols>
    <col min="1" max="1" width="4.5" style="24" customWidth="1"/>
    <col min="2" max="2" width="21.33203125" style="24" customWidth="1"/>
    <col min="3" max="3" width="16.75" style="24" customWidth="1"/>
    <col min="4" max="16384" width="8.6640625" style="24"/>
  </cols>
  <sheetData>
    <row r="2" spans="2:8" ht="18" x14ac:dyDescent="0.35">
      <c r="B2" s="22" t="s">
        <v>135</v>
      </c>
      <c r="C2" s="75"/>
      <c r="D2" s="75"/>
      <c r="E2" s="75"/>
      <c r="F2" s="75"/>
      <c r="G2" s="75"/>
      <c r="H2" s="75"/>
    </row>
    <row r="3" spans="2:8" s="74" customFormat="1" ht="14.5" x14ac:dyDescent="0.35">
      <c r="B3" s="21"/>
      <c r="C3" s="21"/>
      <c r="D3" s="21"/>
      <c r="E3" s="21"/>
      <c r="F3" s="21"/>
      <c r="G3" s="21"/>
      <c r="H3" s="21"/>
    </row>
    <row r="4" spans="2:8" ht="18.5" thickBot="1" x14ac:dyDescent="0.4">
      <c r="B4" s="75"/>
      <c r="C4" s="75"/>
      <c r="D4" s="75"/>
      <c r="E4" s="75"/>
      <c r="F4" s="75"/>
      <c r="G4" s="75"/>
      <c r="H4" s="75"/>
    </row>
    <row r="5" spans="2:8" ht="18.5" thickBot="1" x14ac:dyDescent="0.4">
      <c r="B5" s="76" t="s">
        <v>97</v>
      </c>
      <c r="C5" s="77"/>
      <c r="D5" s="75"/>
      <c r="E5" s="75"/>
      <c r="F5" s="75"/>
      <c r="G5" s="75"/>
      <c r="H5" s="7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78D6E-F5EB-4813-9ED5-ECE8C5C0C948}">
  <dimension ref="B2:I9"/>
  <sheetViews>
    <sheetView workbookViewId="0">
      <selection activeCell="J16" sqref="J16"/>
    </sheetView>
  </sheetViews>
  <sheetFormatPr defaultRowHeight="15.5" x14ac:dyDescent="0.35"/>
  <cols>
    <col min="1" max="1" width="4.33203125" style="24" customWidth="1"/>
    <col min="2" max="2" width="21.08203125" style="24" customWidth="1"/>
    <col min="3" max="16384" width="8.6640625" style="24"/>
  </cols>
  <sheetData>
    <row r="2" spans="2:9" ht="18" x14ac:dyDescent="0.35">
      <c r="B2" s="22" t="s">
        <v>136</v>
      </c>
      <c r="C2" s="75"/>
      <c r="D2" s="75"/>
      <c r="E2" s="75"/>
      <c r="F2" s="75"/>
      <c r="G2" s="75"/>
      <c r="H2" s="75"/>
      <c r="I2" s="75"/>
    </row>
    <row r="3" spans="2:9" ht="18" x14ac:dyDescent="0.35">
      <c r="B3" s="67"/>
      <c r="C3" s="75"/>
      <c r="D3" s="75"/>
      <c r="E3" s="75"/>
      <c r="F3" s="75"/>
      <c r="G3" s="75"/>
      <c r="H3" s="75"/>
      <c r="I3" s="75"/>
    </row>
    <row r="4" spans="2:9" ht="18" x14ac:dyDescent="0.35">
      <c r="B4" s="67"/>
      <c r="C4" s="75"/>
      <c r="D4" s="75"/>
      <c r="E4" s="75"/>
      <c r="F4" s="75"/>
      <c r="G4" s="75"/>
      <c r="H4" s="75"/>
      <c r="I4" s="75"/>
    </row>
    <row r="6" spans="2:9" ht="18.5" x14ac:dyDescent="0.45">
      <c r="B6" s="13" t="s">
        <v>98</v>
      </c>
    </row>
    <row r="8" spans="2:9" ht="18.5" x14ac:dyDescent="0.45">
      <c r="B8" s="13" t="s">
        <v>99</v>
      </c>
    </row>
    <row r="9" spans="2:9" x14ac:dyDescent="0.35">
      <c r="B9" s="74" t="s">
        <v>96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7B83E-2BB1-496A-ACCA-AECFDD722CA6}">
  <dimension ref="B2:E13"/>
  <sheetViews>
    <sheetView workbookViewId="0">
      <selection activeCell="G12" sqref="G12"/>
    </sheetView>
  </sheetViews>
  <sheetFormatPr defaultRowHeight="15.5" x14ac:dyDescent="0.35"/>
  <cols>
    <col min="1" max="1" width="4.08203125" style="24" customWidth="1"/>
    <col min="2" max="2" width="18.58203125" style="24" customWidth="1"/>
    <col min="3" max="3" width="13.5" style="24" bestFit="1" customWidth="1"/>
    <col min="4" max="16384" width="8.6640625" style="24"/>
  </cols>
  <sheetData>
    <row r="2" spans="2:5" ht="18" x14ac:dyDescent="0.35">
      <c r="B2" s="22" t="s">
        <v>137</v>
      </c>
      <c r="C2" s="75"/>
      <c r="D2" s="75"/>
      <c r="E2" s="75"/>
    </row>
    <row r="3" spans="2:5" ht="18" x14ac:dyDescent="0.35">
      <c r="B3" s="67"/>
      <c r="C3" s="75"/>
      <c r="D3" s="75"/>
      <c r="E3" s="75"/>
    </row>
    <row r="4" spans="2:5" ht="18" x14ac:dyDescent="0.35">
      <c r="B4" s="67"/>
      <c r="C4" s="75"/>
      <c r="D4" s="75"/>
      <c r="E4" s="75"/>
    </row>
    <row r="6" spans="2:5" ht="19" thickBot="1" x14ac:dyDescent="0.5">
      <c r="B6" s="13" t="s">
        <v>100</v>
      </c>
    </row>
    <row r="7" spans="2:5" ht="16" thickBot="1" x14ac:dyDescent="0.4">
      <c r="B7" s="78" t="s">
        <v>101</v>
      </c>
    </row>
    <row r="8" spans="2:5" x14ac:dyDescent="0.35">
      <c r="B8" s="69"/>
    </row>
    <row r="10" spans="2:5" ht="19" thickBot="1" x14ac:dyDescent="0.5">
      <c r="B10" s="13" t="s">
        <v>102</v>
      </c>
    </row>
    <row r="11" spans="2:5" ht="16" thickBot="1" x14ac:dyDescent="0.4">
      <c r="B11" s="35" t="s">
        <v>103</v>
      </c>
      <c r="C11" s="36" t="s">
        <v>104</v>
      </c>
    </row>
    <row r="12" spans="2:5" x14ac:dyDescent="0.35">
      <c r="B12" s="69"/>
      <c r="C12" s="69"/>
    </row>
    <row r="13" spans="2:5" x14ac:dyDescent="0.35">
      <c r="B13" s="70"/>
      <c r="C13" s="7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ED5CC923247D4DB062E004D6D9479D" ma:contentTypeVersion="18" ma:contentTypeDescription="Create a new document." ma:contentTypeScope="" ma:versionID="a048ce1d04a94032dfac6715b83d14d1">
  <xsd:schema xmlns:xsd="http://www.w3.org/2001/XMLSchema" xmlns:xs="http://www.w3.org/2001/XMLSchema" xmlns:p="http://schemas.microsoft.com/office/2006/metadata/properties" xmlns:ns3="d038f968-a293-4cda-ab8f-d372d2c12766" xmlns:ns4="a44cb3d7-6ccd-4ba3-9e1e-65172d6e9f9d" targetNamespace="http://schemas.microsoft.com/office/2006/metadata/properties" ma:root="true" ma:fieldsID="9cf31220a80b571d66d8029133dca5a7" ns3:_="" ns4:_="">
    <xsd:import namespace="d038f968-a293-4cda-ab8f-d372d2c12766"/>
    <xsd:import namespace="a44cb3d7-6ccd-4ba3-9e1e-65172d6e9f9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38f968-a293-4cda-ab8f-d372d2c127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4cb3d7-6ccd-4ba3-9e1e-65172d6e9f9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038f968-a293-4cda-ab8f-d372d2c1276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26B40D-8ED4-4D7C-8A28-36597A2DE1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38f968-a293-4cda-ab8f-d372d2c12766"/>
    <ds:schemaRef ds:uri="a44cb3d7-6ccd-4ba3-9e1e-65172d6e9f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28762A-E7DE-4571-8336-086891B82E22}">
  <ds:schemaRefs>
    <ds:schemaRef ds:uri="http://purl.org/dc/terms/"/>
    <ds:schemaRef ds:uri="http://www.w3.org/XML/1998/namespace"/>
    <ds:schemaRef ds:uri="http://schemas.microsoft.com/office/2006/documentManagement/types"/>
    <ds:schemaRef ds:uri="a44cb3d7-6ccd-4ba3-9e1e-65172d6e9f9d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d038f968-a293-4cda-ab8f-d372d2c12766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B7D74E2-06F7-48BD-86FB-D3B3A768D7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13</vt:i4>
      </vt:variant>
    </vt:vector>
  </HeadingPairs>
  <TitlesOfParts>
    <vt:vector size="13" baseType="lpstr">
      <vt:lpstr>Dati Amministrativi</vt:lpstr>
      <vt:lpstr>SOC</vt:lpstr>
      <vt:lpstr>Conduzione Operativa</vt:lpstr>
      <vt:lpstr>VM - VA</vt:lpstr>
      <vt:lpstr>PT - AST</vt:lpstr>
      <vt:lpstr>TI - Sec Advisoring</vt:lpstr>
      <vt:lpstr>UEBA</vt:lpstr>
      <vt:lpstr>IRR - Digital Forensic</vt:lpstr>
      <vt:lpstr>Security Awareness</vt:lpstr>
      <vt:lpstr>Host Hardening </vt:lpstr>
      <vt:lpstr>Figure Professionali</vt:lpstr>
      <vt:lpstr>Altre Info</vt:lpstr>
      <vt:lpstr>Elenchi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Paolo Parente</dc:creator>
  <cp:keywords/>
  <dc:description/>
  <cp:lastModifiedBy>Marsili Mario</cp:lastModifiedBy>
  <cp:revision/>
  <dcterms:created xsi:type="dcterms:W3CDTF">2017-03-17T08:38:13Z</dcterms:created>
  <dcterms:modified xsi:type="dcterms:W3CDTF">2024-02-23T09:05:28Z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0x01010074ED5CC923247D4DB062E004D6D9479D</vt:lpwstr>
  </property>
</Properties>
</file>