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502958\AppData\Local\Microsoft\Windows\Temporary Internet Files\Content.Outlook\43O3FNPG\"/>
    </mc:Choice>
  </mc:AlternateContent>
  <xr:revisionPtr revIDLastSave="0" documentId="13_ncr:1_{AAECF284-D8A3-45AF-807B-B2BC6B48D35C}" xr6:coauthVersionLast="36" xr6:coauthVersionMax="43" xr10:uidLastSave="{00000000-0000-0000-0000-000000000000}"/>
  <bookViews>
    <workbookView xWindow="-60" yWindow="-60" windowWidth="28920" windowHeight="15660" tabRatio="892" firstSheet="4" activeTab="10" xr2:uid="{00000000-000D-0000-FFFF-FFFF00000000}"/>
  </bookViews>
  <sheets>
    <sheet name="Premessa" sheetId="14" r:id="rId1"/>
    <sheet name="APN Dedicato" sheetId="10" r:id="rId2"/>
    <sheet name="Mobile VPN" sheetId="12" r:id="rId3"/>
    <sheet name="Fleet Managment" sheetId="13" r:id="rId4"/>
    <sheet name="Terminali Rugged" sheetId="9" r:id="rId5"/>
    <sheet name="Infotim" sheetId="15" r:id="rId6"/>
    <sheet name="Router a noleggio" sheetId="16" r:id="rId7"/>
    <sheet name="Monitoraggio traff.telefonico" sheetId="17" r:id="rId8"/>
    <sheet name="DENAT" sheetId="18" r:id="rId9"/>
    <sheet name="BUNDLE DATI 100GB" sheetId="20" r:id="rId10"/>
    <sheet name=" SERVIZIO CONSEGNA SIM DEDICATO" sheetId="19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" i="20" l="1"/>
  <c r="G32" i="13" l="1"/>
  <c r="G33" i="13"/>
  <c r="G34" i="13"/>
  <c r="G35" i="13"/>
  <c r="E32" i="13"/>
  <c r="E33" i="13"/>
  <c r="E34" i="13"/>
  <c r="E35" i="13"/>
  <c r="G31" i="13"/>
  <c r="E31" i="13"/>
  <c r="G14" i="13"/>
  <c r="G15" i="13"/>
  <c r="G16" i="13"/>
  <c r="G17" i="13"/>
  <c r="G18" i="13"/>
  <c r="G19" i="13"/>
  <c r="G20" i="13"/>
  <c r="G21" i="13"/>
  <c r="E14" i="13"/>
  <c r="E15" i="13"/>
  <c r="E16" i="13"/>
  <c r="E17" i="13"/>
  <c r="E18" i="13"/>
  <c r="E19" i="13"/>
  <c r="E20" i="13"/>
  <c r="E21" i="13"/>
  <c r="G13" i="13"/>
  <c r="E13" i="13"/>
  <c r="G6" i="13"/>
  <c r="G8" i="13"/>
  <c r="G10" i="13"/>
  <c r="E5" i="13"/>
  <c r="E7" i="13"/>
  <c r="E9" i="13"/>
  <c r="E11" i="13"/>
  <c r="G4" i="13"/>
  <c r="D4" i="12"/>
  <c r="D5" i="12"/>
  <c r="D6" i="12"/>
  <c r="D7" i="12"/>
  <c r="D8" i="12"/>
  <c r="D3" i="12"/>
</calcChain>
</file>

<file path=xl/sharedStrings.xml><?xml version="1.0" encoding="utf-8"?>
<sst xmlns="http://schemas.openxmlformats.org/spreadsheetml/2006/main" count="193" uniqueCount="161">
  <si>
    <t>Descrizione</t>
  </si>
  <si>
    <t>Una Tantum</t>
  </si>
  <si>
    <t>Modello</t>
  </si>
  <si>
    <t>TERMINALI RUGGED CAT</t>
  </si>
  <si>
    <t>Colore</t>
  </si>
  <si>
    <t>Black / Silver</t>
  </si>
  <si>
    <t>CAT S41</t>
  </si>
  <si>
    <t>Android Nougat: Qualcomm 8909 Quad 1.3GHz Memoria: 32GB / RAM: 3GB / SlotmicroSD max: 64GB Display: 5 pollici Gorilla Glass 5/ Fotocamera: Main 13M AF + Thermal Camera w. Dual LED Flash + Front 8M AF: LTE Dual Sim Batteria:5000mAh</t>
  </si>
  <si>
    <t>Black</t>
  </si>
  <si>
    <t>CAT S31</t>
  </si>
  <si>
    <t>Android N: 1,3 GHz/QuadCore /  Memoria: 16GB / RAM: 2GB / SlotmicroSD max: 64GB Display: 4,7 pollici / Risoluzione:960 x 540 pixelFotocamera: 8MP / Frontale: 2MP 4G: LTE Dual Sim Batteria:4000mAh; IP68</t>
  </si>
  <si>
    <t>CAT B25</t>
  </si>
  <si>
    <t>2.0" Display QVGA, 240*320, 2MP Camera with Auto Focus, Better connectivity, FM radio, LED torch, standby time 13 days  IP67 certified dustproof</t>
  </si>
  <si>
    <t>CAT T20</t>
  </si>
  <si>
    <t>Windows 10 Home (Pro option); Intel Atom X5 quadcore processor; Memoria: 64GB / RAM: 2GB; Display: 8 pollici / Fotocamera: Main 5M AF + 2 front; LTE; IP67 Batteria:7500mAh</t>
  </si>
  <si>
    <t>APN Dedicato</t>
  </si>
  <si>
    <t>Mobile VPN</t>
  </si>
  <si>
    <t>ACCESSO DEDICATO ALLA INTRANET DELL’AMMINISTRAZIONE DA RETE MOBILE TRAMITE APN DEDICATO</t>
  </si>
  <si>
    <t xml:space="preserve">Mobile VPN - Profilo Connection 2M/Profilo Base da 64 User </t>
  </si>
  <si>
    <t xml:space="preserve">Mobile VPN - Profilo Connection 4M/Profilo Base da 128 User </t>
  </si>
  <si>
    <t xml:space="preserve">Mobile VPN - Profilo Connection 8M/Profilo Base da 256 User </t>
  </si>
  <si>
    <t xml:space="preserve">Mobile VPN - Profilo Connection 10M/Profilo Base da 320 User </t>
  </si>
  <si>
    <t xml:space="preserve">Mobile VPN - Profilo Connection 20M/Profilo Base da 640 User </t>
  </si>
  <si>
    <t xml:space="preserve">Mobile VPN - Profilo Connection 30M/Profilo Base da 960 User </t>
  </si>
  <si>
    <t>Profilo</t>
  </si>
  <si>
    <t>A</t>
  </si>
  <si>
    <t>B</t>
  </si>
  <si>
    <t>C</t>
  </si>
  <si>
    <t xml:space="preserve">D </t>
  </si>
  <si>
    <t>E</t>
  </si>
  <si>
    <t>F</t>
  </si>
  <si>
    <t>Codice</t>
  </si>
  <si>
    <t>NUV-C2-MTSZW</t>
  </si>
  <si>
    <t>Canone noleggio   localizzatore GPS ZeroWAY (durata contratto 24 mesi)</t>
  </si>
  <si>
    <t>NUV-V-MTSZW</t>
  </si>
  <si>
    <t>Canone noleggio   localizzatore GPS ZeroWAY (durata Contratto 12 mesi)</t>
  </si>
  <si>
    <t>NUV-C2-MTS02</t>
  </si>
  <si>
    <t>Elementi Hardware</t>
  </si>
  <si>
    <t>Canone noleggio   localizzatore GPS MTS02 con certificazione black box (durata contratto 24 mesi)</t>
  </si>
  <si>
    <t>NUV-V-MTS02</t>
  </si>
  <si>
    <t>Canone noleggio   localizzatore GPS MTS02 con certificazione black box (durata contratto 12 mesi)</t>
  </si>
  <si>
    <t>NUV-C-RICON5</t>
  </si>
  <si>
    <t>Canone noleggio   sistema di riconoscimento RFID 125 (durata contratto 24 Mesi)</t>
  </si>
  <si>
    <t>NUV-V-RICON5</t>
  </si>
  <si>
    <t>Canone noleggio   sistema di riconoscimento RFID 125 (durata contratto 12 Mesi)</t>
  </si>
  <si>
    <t>NUV-C-DISPTC7</t>
  </si>
  <si>
    <t>Canone noleggio   sistema display touch screen 7” (durata contratto 24 mesi)</t>
  </si>
  <si>
    <t>NUV-V-DISPTC7</t>
  </si>
  <si>
    <t>Canone noleggio   sistema display touch screen 7” (durata contratto 12 mesi)</t>
  </si>
  <si>
    <t>NUV-C2- ZPSTD</t>
  </si>
  <si>
    <t>Tim Fleet Tracking Standard   comprensivo di localizzatore GPS, piattaforma cloud e servizi di installazione, manutenzione ed assistenza</t>
  </si>
  <si>
    <t>NUV-C2- ZPPRM</t>
  </si>
  <si>
    <t>Tim Fleet Tracking Premium   comprensivo di localizzatore GPS, piattaforma cloud e servizi di installazione, manutenzione ed assistenza</t>
  </si>
  <si>
    <t>NUV-C2- ZPSTDR</t>
  </si>
  <si>
    <t>Soluzioni a pacchetto</t>
  </si>
  <si>
    <t>Tim Fleet Tracking Standard rinnovo anni successivi</t>
  </si>
  <si>
    <t>NUV-C2- ZPPRMR</t>
  </si>
  <si>
    <t>Tim Fleet Tracking Premium rinnovo anni successivi</t>
  </si>
  <si>
    <t>NUV-C2- TTCSTD</t>
  </si>
  <si>
    <t>Tim Things Connect Standard   (e canoni successivi) comprensivo di dispositivo IOT per localizzazione GPS/base cella fino a 5 volte/gg, piattaforma in cloud, manutenzione e assistenza</t>
  </si>
  <si>
    <t>NUV-C2- TTCPRM</t>
  </si>
  <si>
    <t>Tim Things Connect Premium   (e canoni successivi) comprensivo di dispositivo IOT per localizzazione GPS/base cella fino a 10 volte/gg, piattaforma in cloud, manutenzione e assistenza</t>
  </si>
  <si>
    <t>NUV-C2-TWF</t>
  </si>
  <si>
    <t>Tim Work Force   (e canoni successivi) comprensivo di dispositivo Android “blindato”, App per gestione personale in mobilità, man-down, scambio messaggi, certificazione attività, piattaforma in cloud, manutenzione e assistenza</t>
  </si>
  <si>
    <t>NUV-C2-SNW</t>
  </si>
  <si>
    <t>SnoWAY   (e canoni successivi) comprensivo di dispositivo GPS per monitoraggio mezzi spargisale e spazzaneve, piattaforma in cloud, manutenzione e assistenza.</t>
  </si>
  <si>
    <t>NUV-C2-SHYWE</t>
  </si>
  <si>
    <t>ShareYourWAY Evolved   (e canoni successivi). Sistema di company car sharing comprensivo di dispositivo GPS black box ed accessori, piattaforma di prenotazione e monitoraggio in cloud, assistenza e manutenzione</t>
  </si>
  <si>
    <t>NUV-V-ILOG4</t>
  </si>
  <si>
    <t>Installazione semplice on site</t>
  </si>
  <si>
    <t>NUV-V-ILOG1</t>
  </si>
  <si>
    <t>Installazione evoluta on site</t>
  </si>
  <si>
    <t>NUV-V-CONFCOLL</t>
  </si>
  <si>
    <t>Installazioni, Estensioni garanzia, Corsi e Collaudi</t>
  </si>
  <si>
    <t>Attività di configurazione e collaudo localizzatori GPS</t>
  </si>
  <si>
    <t>NUV-V-ASSUB</t>
  </si>
  <si>
    <t>Estensione di garanzia dispositivi GPS/blackbox</t>
  </si>
  <si>
    <t>NUV-V-EXGFMC</t>
  </si>
  <si>
    <t>Estensione di garanzia / Kasko sistemi mobili Android</t>
  </si>
  <si>
    <t>NUV-V-ICC2</t>
  </si>
  <si>
    <t>Corsi, affiancamento installazioni e collaudi c/o sede cliente con spese di trasferta</t>
  </si>
  <si>
    <t>NUV-V-ICC3</t>
  </si>
  <si>
    <t>Sviluppo software personalizzato per il cliente (1/gg)</t>
  </si>
  <si>
    <t>NUV-C-CRW_SER</t>
  </si>
  <si>
    <t>Canone App WAppYgo per terminali Android per</t>
  </si>
  <si>
    <t>NUV-C-CO10</t>
  </si>
  <si>
    <t>Canone Piattaforma di prenotazione Share Your Way per soluzioni car sharing aziendali per</t>
  </si>
  <si>
    <t>NUV-C-SS1</t>
  </si>
  <si>
    <t>App, Servizi di Sicurezza e Servizi di piattaforma</t>
  </si>
  <si>
    <t>Canone Centrale di sicurezza H24 con gestione allarmi</t>
  </si>
  <si>
    <t>NUV-C-CR4</t>
  </si>
  <si>
    <t>Canone servizi Piattaforma di monitoraggio in cloud Tim Your Way senza limitazioni di utenti (1pos/3 min) per</t>
  </si>
  <si>
    <t>NUV-C-CR2</t>
  </si>
  <si>
    <t>Canone servizi Piattaforma di monitoraggio in cloud Tim Your Way senza limitazioni di utenti (1pos/1 min ed applicazioni speciali) per</t>
  </si>
  <si>
    <t>SERVIZIO DI RADIOLOCALIZZAZIONE – FLEET MANAGEMENT  E  CAR SHARING</t>
  </si>
  <si>
    <t>Can. Mese
nol. 3 anni
(EURO)</t>
  </si>
  <si>
    <t>Can.annuo
nol. 3 anni
(EURO)</t>
  </si>
  <si>
    <t>Can. Mese
(EURO)</t>
  </si>
  <si>
    <t>Can.annuo
(EURO)</t>
  </si>
  <si>
    <t>Can. Mese
Per contratto a 12 mesi
(EURO)</t>
  </si>
  <si>
    <t>Can. Annuo
Per contratto a 12 mesi
(EURO)</t>
  </si>
  <si>
    <t>Can. Mese
Per contratto a 24 mesi
(EURO)</t>
  </si>
  <si>
    <t>Can. Annuo
Per contratto a 24 mesi
(EURO)</t>
  </si>
  <si>
    <t>Durata</t>
  </si>
  <si>
    <t>Coefficiente</t>
  </si>
  <si>
    <t>(anni)</t>
  </si>
  <si>
    <t>Es.</t>
  </si>
  <si>
    <t>canone di servizio (3 anni) = 13.500 €/anno</t>
  </si>
  <si>
    <t>canone di servizio (2 anni) = 13.500 x 1,4571 = 19.670,85 €/anno</t>
  </si>
  <si>
    <r>
      <t>Il presente documento riporta il Listino dei Servizi Aggiuntivi alla “Procedura Aperta per la fornitura di Servizi di Trasmissione Dati e Voce su reti Fisse (lotto 1) e Mobili (lotto 2)” e si riferisce al lotto 2 (rete Mobile). 
I prezzi indicati di seguito sono da intendersi tutti</t>
    </r>
    <r>
      <rPr>
        <u/>
        <sz val="11"/>
        <color theme="1"/>
        <rFont val="Calibri"/>
        <family val="2"/>
        <scheme val="minor"/>
      </rPr>
      <t xml:space="preserve"> i.v.a. esclusa.</t>
    </r>
    <r>
      <rPr>
        <sz val="11"/>
        <color theme="1"/>
        <rFont val="Calibri"/>
        <family val="2"/>
        <scheme val="minor"/>
      </rPr>
      <t xml:space="preserve">
I Canoni di servizio riportati nel presente Listino fanno riferimento ad una durata contrattuale minima da </t>
    </r>
    <r>
      <rPr>
        <b/>
        <sz val="11"/>
        <color theme="1"/>
        <rFont val="Calibri"/>
        <family val="2"/>
        <scheme val="minor"/>
      </rPr>
      <t>uno</t>
    </r>
    <r>
      <rPr>
        <sz val="11"/>
        <color theme="1"/>
        <rFont val="Calibri"/>
        <family val="2"/>
        <scheme val="minor"/>
      </rPr>
      <t xml:space="preserve"> a </t>
    </r>
    <r>
      <rPr>
        <b/>
        <sz val="11"/>
        <color theme="1"/>
        <rFont val="Calibri"/>
        <family val="2"/>
        <scheme val="minor"/>
      </rPr>
      <t>tre</t>
    </r>
    <r>
      <rPr>
        <sz val="11"/>
        <color theme="1"/>
        <rFont val="Calibri"/>
        <family val="2"/>
        <scheme val="minor"/>
      </rPr>
      <t xml:space="preserve"> anni in base al tipo di servizio, per ogni servizio viene indicata la durata minima contrattuale.
Poiché anche per i servizi aggiuntivi la scadenza non può essere posteriore al 48° mese dalla stipula della Convenzione, come prescritto dal Capitolato Tecnico, § 3, per i servizi, per i quali è indicata una durata minima di 3 anni,  i Canoni saranno riproporzionati mediante i coefficienti moltiplicativi riportati in tabella, per ridurre la durata minima a due o un anno, coerentemente alla data di stipula dell’ordine.
</t>
    </r>
  </si>
  <si>
    <t>€/sms naz.</t>
  </si>
  <si>
    <t>Over Franchigia €/sms naz.</t>
  </si>
  <si>
    <t xml:space="preserve">Su richiesta della singola amministrazione potranno essere abilitati gli SMS anche verso numerazioni estere. </t>
  </si>
  <si>
    <t xml:space="preserve">SERVIZI DI MESSAGGISTICA SMS AVANZATA – INFOTIM </t>
  </si>
  <si>
    <t>Pacchetto Infotim verso numeazioni nazionalisms/mese</t>
  </si>
  <si>
    <t>In questo caso gni sms inviato verso numeri esteri sarà consuntivato come equivalente a 3 sms nazionali, sia nel pacchetto che in caso di overfranchigia. Durata minima un anno.</t>
  </si>
  <si>
    <t>costo mese pacchetto €</t>
  </si>
  <si>
    <t>costo annuo pacchetto €</t>
  </si>
  <si>
    <t>ROUTER A NOLEGGIO (collegamento ad internet da rete mobile per postazioni fisse)</t>
  </si>
  <si>
    <t>Tipo apparato</t>
  </si>
  <si>
    <t>Contributo attivazione (*)</t>
  </si>
  <si>
    <t>Canone Mensile</t>
  </si>
  <si>
    <t>Il Canone Mensile è riferito ad una durata contrattuale di 36 mesi ed è comprensivo della manutenzione dell’apparato.</t>
  </si>
  <si>
    <t>(*) Installazione standard apparato + antenna esterna ad alto guadagno (posa fino a 10 m cavo di raccordo, posizionamento antenna a non oltre 3 m di altezza, escluse opere murarie e/o realizzazione nuove canalizzazioni): contributo di attivazione è € 525,00.</t>
  </si>
  <si>
    <t>CAT S61</t>
  </si>
  <si>
    <t>Android Oreo: Qualcomm SD630 Octacore 2.2GHz- Memoria: 64GB / RAM: 4GB / SlotmicroSD -Schermo super brillante da 5,2” - FHD (1920 x 1080) IPS | Fotocamera: Principale: 16 MP con autofocus, PDAF e flash dual LED + Termica: FLIR® Lepton  + Frontale: 8 MP - LTE - NFC- BLUETOOTH - Batteria:4500mAh</t>
  </si>
  <si>
    <t>TEM</t>
  </si>
  <si>
    <t>Fascia (n° linee)</t>
  </si>
  <si>
    <t>U.T</t>
  </si>
  <si>
    <t>canone annuo</t>
  </si>
  <si>
    <t>0 - 70</t>
  </si>
  <si>
    <t>71 - 150</t>
  </si>
  <si>
    <t>151 - 250</t>
  </si>
  <si>
    <t>251 - 350</t>
  </si>
  <si>
    <t>licenze incrementali (da 351 a 1000)</t>
  </si>
  <si>
    <t>oltre 1.000 licenze</t>
  </si>
  <si>
    <t>valutazione  a progetto</t>
  </si>
  <si>
    <t>AMS (gestione evolutiva piattaforma; adeguamenti piani tariffari; adeguamenti sviluppo piattaforma; migrazione automatica alle versioni successive)</t>
  </si>
  <si>
    <t>RT FISSA</t>
  </si>
  <si>
    <t>Fascia (n° derivati)</t>
  </si>
  <si>
    <t>0 - 199</t>
  </si>
  <si>
    <t>200 - 399</t>
  </si>
  <si>
    <t>400 - 699</t>
  </si>
  <si>
    <t>700 - 1000</t>
  </si>
  <si>
    <t>licenze incrementali (da 1001 a 10.000)</t>
  </si>
  <si>
    <t>oltre 10.000 licenze</t>
  </si>
  <si>
    <t>Set up extra per ogni PABX oltre il 3°</t>
  </si>
  <si>
    <t>Adattatore seriale IP preconfigurato per PABX non IP che hanno solo la seriale</t>
  </si>
  <si>
    <t>RT MOBILE</t>
  </si>
  <si>
    <t>0 - 99</t>
  </si>
  <si>
    <t>100 - 199</t>
  </si>
  <si>
    <t>400 - 599</t>
  </si>
  <si>
    <t>licenze incrementali (da 600 a 1000)</t>
  </si>
  <si>
    <t>Monitoraggio, gestione e controllo del traffico telefonico</t>
  </si>
  <si>
    <t>DENAT</t>
  </si>
  <si>
    <t>UTILIZZO DI INDIRIZZI IP PUBBLICI DEDICATI</t>
  </si>
  <si>
    <t>SERVIZI POSTALI CONSEGNA SIM</t>
  </si>
  <si>
    <t xml:space="preserve">Consegna SIM tramite Raccomandata 1 di Poste Italiane </t>
  </si>
  <si>
    <t>BUNDLE 100 GB</t>
  </si>
  <si>
    <t>BUNDLE TRAFFICO DATI NAZIONALE A PLAFOND</t>
  </si>
  <si>
    <t xml:space="preserve">Consegna SIM tramite spedizione tracciata con corriere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</si>
</sst>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€&quot;\ #,##0.00;[Red]\-&quot;€&quot;\ #,##0.00"/>
    <numFmt numFmtId="43" formatCode="_-* #,##0.00_-;\-* #,##0.00_-;_-* &quot;-&quot;??_-;_-@_-"/>
    <numFmt numFmtId="164" formatCode="#,##0.00\ &quot;€&quot;;[Red]\-#,##0.00\ &quot;€&quot;"/>
    <numFmt numFmtId="165" formatCode="#,##0.00\ &quot;€&quot;"/>
    <numFmt numFmtId="166" formatCode="#,##0.0000\ [$€-1];[Red]\-#,##0.0000\ [$€-1]"/>
    <numFmt numFmtId="167" formatCode="_-* #,##0_-;\-* #,##0_-;_-* &quot;-&quot;??_-;_-@_-"/>
    <numFmt numFmtId="168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8"/>
      <color theme="1"/>
      <name val="TIM Sans"/>
      <family val="1"/>
    </font>
    <font>
      <sz val="8"/>
      <color theme="1"/>
      <name val="TIM Sans"/>
      <family val="1"/>
    </font>
    <font>
      <sz val="10"/>
      <name val="Helv"/>
    </font>
    <font>
      <b/>
      <sz val="8"/>
      <name val="TIM Sans"/>
      <family val="1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Times New Roman"/>
      <family val="1"/>
    </font>
    <font>
      <sz val="8"/>
      <name val="TIM Sans"/>
      <family val="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10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0" fontId="2" fillId="0" borderId="1" xfId="0" applyFont="1" applyBorder="1"/>
    <xf numFmtId="0" fontId="2" fillId="2" borderId="1" xfId="0" applyFont="1" applyFill="1" applyBorder="1"/>
    <xf numFmtId="165" fontId="2" fillId="0" borderId="1" xfId="0" applyNumberFormat="1" applyFont="1" applyBorder="1"/>
    <xf numFmtId="0" fontId="4" fillId="3" borderId="1" xfId="1" applyFont="1" applyFill="1" applyBorder="1" applyAlignment="1">
      <alignment horizontal="center"/>
    </xf>
    <xf numFmtId="0" fontId="1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4" fillId="3" borderId="1" xfId="1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3" fontId="11" fillId="0" borderId="5" xfId="0" applyNumberFormat="1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166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/>
    <xf numFmtId="0" fontId="1" fillId="6" borderId="0" xfId="0" applyFont="1" applyFill="1" applyBorder="1" applyAlignment="1">
      <alignment horizontal="center"/>
    </xf>
    <xf numFmtId="3" fontId="11" fillId="0" borderId="6" xfId="0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6" fontId="0" fillId="0" borderId="0" xfId="0" applyNumberFormat="1"/>
    <xf numFmtId="0" fontId="9" fillId="0" borderId="1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8" fontId="9" fillId="0" borderId="6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168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/>
    <xf numFmtId="0" fontId="13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/>
    <xf numFmtId="0" fontId="13" fillId="0" borderId="1" xfId="0" applyFont="1" applyFill="1" applyBorder="1"/>
    <xf numFmtId="164" fontId="13" fillId="0" borderId="1" xfId="0" applyNumberFormat="1" applyFont="1" applyFill="1" applyBorder="1"/>
    <xf numFmtId="0" fontId="0" fillId="0" borderId="1" xfId="0" applyFont="1" applyBorder="1"/>
    <xf numFmtId="164" fontId="2" fillId="7" borderId="1" xfId="0" applyNumberFormat="1" applyFont="1" applyFill="1" applyBorder="1"/>
    <xf numFmtId="0" fontId="0" fillId="7" borderId="1" xfId="0" applyFill="1" applyBorder="1"/>
    <xf numFmtId="0" fontId="0" fillId="4" borderId="0" xfId="0" applyFill="1" applyAlignment="1">
      <alignment horizontal="center" wrapText="1"/>
    </xf>
    <xf numFmtId="0" fontId="7" fillId="5" borderId="4" xfId="0" applyFont="1" applyFill="1" applyBorder="1" applyAlignment="1">
      <alignment horizontal="justify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9" fillId="4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4" fillId="0" borderId="12" xfId="0" applyFont="1" applyFill="1" applyBorder="1" applyAlignment="1">
      <alignment horizontal="center" wrapText="1"/>
    </xf>
    <xf numFmtId="0" fontId="14" fillId="0" borderId="13" xfId="0" applyFont="1" applyFill="1" applyBorder="1" applyAlignment="1">
      <alignment horizontal="center" wrapText="1"/>
    </xf>
    <xf numFmtId="0" fontId="14" fillId="0" borderId="14" xfId="0" applyFont="1" applyFill="1" applyBorder="1" applyAlignment="1">
      <alignment horizontal="center" wrapText="1"/>
    </xf>
  </cellXfs>
  <cellStyles count="3">
    <cellStyle name="Migliaia" xfId="2" builtinId="3"/>
    <cellStyle name="Normale" xfId="0" builtinId="0"/>
    <cellStyle name="Normale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9525</xdr:colOff>
      <xdr:row>5</xdr:row>
      <xdr:rowOff>19050</xdr:rowOff>
    </xdr:to>
    <xdr:pic>
      <xdr:nvPicPr>
        <xdr:cNvPr id="2" name="show-more-ean" descr="more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3162300"/>
          <a:ext cx="95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9525</xdr:colOff>
      <xdr:row>5</xdr:row>
      <xdr:rowOff>19050</xdr:rowOff>
    </xdr:to>
    <xdr:pic>
      <xdr:nvPicPr>
        <xdr:cNvPr id="3" name="hide-more-ean" descr="hide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3162300"/>
          <a:ext cx="95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2"/>
  <sheetViews>
    <sheetView workbookViewId="0">
      <selection activeCell="O4" sqref="O4"/>
    </sheetView>
  </sheetViews>
  <sheetFormatPr defaultRowHeight="15" x14ac:dyDescent="0.25"/>
  <cols>
    <col min="11" max="11" width="38.140625" customWidth="1"/>
  </cols>
  <sheetData>
    <row r="2" spans="2:11" ht="153.75" customHeight="1" x14ac:dyDescent="0.25">
      <c r="B2" s="41" t="s">
        <v>109</v>
      </c>
      <c r="C2" s="41"/>
      <c r="D2" s="41"/>
      <c r="E2" s="41"/>
      <c r="F2" s="41"/>
      <c r="G2" s="41"/>
      <c r="H2" s="41"/>
      <c r="I2" s="41"/>
      <c r="J2" s="41"/>
      <c r="K2" s="41"/>
    </row>
    <row r="3" spans="2:11" ht="15.75" thickBot="1" x14ac:dyDescent="0.3"/>
    <row r="4" spans="2:11" ht="15.75" x14ac:dyDescent="0.25">
      <c r="B4" s="11" t="s">
        <v>103</v>
      </c>
      <c r="C4" s="42" t="s">
        <v>104</v>
      </c>
    </row>
    <row r="5" spans="2:11" ht="16.5" thickBot="1" x14ac:dyDescent="0.3">
      <c r="B5" s="12" t="s">
        <v>105</v>
      </c>
      <c r="C5" s="43"/>
    </row>
    <row r="6" spans="2:11" ht="16.5" thickBot="1" x14ac:dyDescent="0.3">
      <c r="B6" s="13">
        <v>3</v>
      </c>
      <c r="C6" s="14">
        <v>1</v>
      </c>
    </row>
    <row r="7" spans="2:11" ht="16.5" thickBot="1" x14ac:dyDescent="0.3">
      <c r="B7" s="13">
        <v>2</v>
      </c>
      <c r="C7" s="14">
        <v>1.4571000000000001</v>
      </c>
    </row>
    <row r="8" spans="2:11" ht="16.5" thickBot="1" x14ac:dyDescent="0.3">
      <c r="B8" s="13">
        <v>1</v>
      </c>
      <c r="C8" s="14">
        <v>2.8567</v>
      </c>
    </row>
    <row r="10" spans="2:11" ht="15.75" x14ac:dyDescent="0.25">
      <c r="B10" s="15" t="s">
        <v>106</v>
      </c>
    </row>
    <row r="11" spans="2:11" ht="15.75" x14ac:dyDescent="0.25">
      <c r="B11" s="44" t="s">
        <v>107</v>
      </c>
      <c r="C11" s="44"/>
      <c r="D11" s="44"/>
      <c r="E11" s="44"/>
      <c r="F11" s="44"/>
      <c r="G11" s="44"/>
    </row>
    <row r="12" spans="2:11" ht="15.75" x14ac:dyDescent="0.25">
      <c r="B12" s="44" t="s">
        <v>108</v>
      </c>
      <c r="C12" s="44"/>
      <c r="D12" s="44"/>
      <c r="E12" s="44"/>
      <c r="F12" s="44"/>
      <c r="G12" s="44"/>
    </row>
  </sheetData>
  <mergeCells count="4">
    <mergeCell ref="B2:K2"/>
    <mergeCell ref="C4:C5"/>
    <mergeCell ref="B11:G11"/>
    <mergeCell ref="B12:G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C635-6139-4AEB-A00A-F7FCE9C2050A}">
  <dimension ref="B2:F4"/>
  <sheetViews>
    <sheetView workbookViewId="0">
      <selection activeCell="D10" sqref="D10"/>
    </sheetView>
  </sheetViews>
  <sheetFormatPr defaultRowHeight="15" x14ac:dyDescent="0.25"/>
  <cols>
    <col min="3" max="3" width="63.7109375" customWidth="1"/>
  </cols>
  <sheetData>
    <row r="2" spans="2:6" x14ac:dyDescent="0.25">
      <c r="B2" s="4"/>
      <c r="C2" s="8" t="s">
        <v>158</v>
      </c>
      <c r="D2" s="4"/>
      <c r="E2" s="4"/>
      <c r="F2" s="4"/>
    </row>
    <row r="3" spans="2:6" ht="23.25" x14ac:dyDescent="0.25">
      <c r="B3" s="7"/>
      <c r="C3" s="7" t="s">
        <v>0</v>
      </c>
      <c r="D3" s="7" t="s">
        <v>1</v>
      </c>
      <c r="E3" s="9" t="s">
        <v>97</v>
      </c>
      <c r="F3" s="9" t="s">
        <v>98</v>
      </c>
    </row>
    <row r="4" spans="2:6" x14ac:dyDescent="0.25">
      <c r="B4" s="3"/>
      <c r="C4" s="3" t="s">
        <v>159</v>
      </c>
      <c r="D4" s="2">
        <v>0</v>
      </c>
      <c r="E4" s="2">
        <v>7.5</v>
      </c>
      <c r="F4" s="2">
        <f>+E4*12</f>
        <v>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A9C60-816B-4B77-A6BA-D36028E3B305}">
  <dimension ref="B2:F5"/>
  <sheetViews>
    <sheetView tabSelected="1" workbookViewId="0">
      <selection activeCell="C5" sqref="C5"/>
    </sheetView>
  </sheetViews>
  <sheetFormatPr defaultRowHeight="15" x14ac:dyDescent="0.25"/>
  <cols>
    <col min="3" max="3" width="63.7109375" customWidth="1"/>
  </cols>
  <sheetData>
    <row r="2" spans="2:6" x14ac:dyDescent="0.25">
      <c r="B2" s="4"/>
      <c r="C2" s="8" t="s">
        <v>156</v>
      </c>
      <c r="D2" s="4"/>
      <c r="E2" s="4"/>
      <c r="F2" s="4"/>
    </row>
    <row r="3" spans="2:6" ht="23.25" x14ac:dyDescent="0.25">
      <c r="B3" s="7"/>
      <c r="C3" s="7" t="s">
        <v>0</v>
      </c>
      <c r="D3" s="7" t="s">
        <v>1</v>
      </c>
      <c r="E3" s="9" t="s">
        <v>97</v>
      </c>
      <c r="F3" s="9" t="s">
        <v>98</v>
      </c>
    </row>
    <row r="4" spans="2:6" x14ac:dyDescent="0.25">
      <c r="B4" s="3"/>
      <c r="C4" s="38" t="s">
        <v>157</v>
      </c>
      <c r="D4" s="2">
        <v>4.5</v>
      </c>
      <c r="E4" s="39"/>
      <c r="F4" s="40"/>
    </row>
    <row r="5" spans="2:6" x14ac:dyDescent="0.25">
      <c r="B5" s="3"/>
      <c r="C5" s="38" t="s">
        <v>160</v>
      </c>
      <c r="D5" s="2">
        <v>7.5</v>
      </c>
      <c r="E5" s="39"/>
      <c r="F5" s="4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79998168889431442"/>
  </sheetPr>
  <dimension ref="A1:E3"/>
  <sheetViews>
    <sheetView workbookViewId="0">
      <selection activeCell="B19" sqref="B19"/>
    </sheetView>
  </sheetViews>
  <sheetFormatPr defaultRowHeight="15" x14ac:dyDescent="0.25"/>
  <cols>
    <col min="1" max="1" width="6.140625" bestFit="1" customWidth="1"/>
    <col min="2" max="2" width="80.7109375" bestFit="1" customWidth="1"/>
  </cols>
  <sheetData>
    <row r="1" spans="1:5" x14ac:dyDescent="0.25">
      <c r="A1" s="4"/>
      <c r="B1" s="8" t="s">
        <v>15</v>
      </c>
      <c r="C1" s="4"/>
      <c r="D1" s="4"/>
      <c r="E1" s="4"/>
    </row>
    <row r="2" spans="1:5" ht="23.25" x14ac:dyDescent="0.25">
      <c r="A2" s="7"/>
      <c r="B2" s="7" t="s">
        <v>0</v>
      </c>
      <c r="C2" s="7" t="s">
        <v>1</v>
      </c>
      <c r="D2" s="9" t="s">
        <v>97</v>
      </c>
      <c r="E2" s="9" t="s">
        <v>98</v>
      </c>
    </row>
    <row r="3" spans="1:5" x14ac:dyDescent="0.25">
      <c r="A3" s="3"/>
      <c r="B3" s="3" t="s">
        <v>17</v>
      </c>
      <c r="C3" s="2">
        <v>0</v>
      </c>
      <c r="D3" s="2">
        <v>400</v>
      </c>
      <c r="E3" s="2">
        <v>4800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79998168889431442"/>
  </sheetPr>
  <dimension ref="A1:D8"/>
  <sheetViews>
    <sheetView workbookViewId="0">
      <selection activeCell="B1" sqref="B1:B1048576"/>
    </sheetView>
  </sheetViews>
  <sheetFormatPr defaultRowHeight="15" x14ac:dyDescent="0.25"/>
  <cols>
    <col min="1" max="1" width="6.140625" bestFit="1" customWidth="1"/>
    <col min="2" max="2" width="63.7109375" bestFit="1" customWidth="1"/>
    <col min="3" max="3" width="13.42578125" customWidth="1"/>
    <col min="4" max="4" width="9.5703125" bestFit="1" customWidth="1"/>
  </cols>
  <sheetData>
    <row r="1" spans="1:4" x14ac:dyDescent="0.25">
      <c r="A1" s="4"/>
      <c r="B1" s="8" t="s">
        <v>16</v>
      </c>
      <c r="C1" s="4"/>
      <c r="D1" s="4"/>
    </row>
    <row r="2" spans="1:4" ht="23.25" x14ac:dyDescent="0.25">
      <c r="A2" s="7" t="s">
        <v>24</v>
      </c>
      <c r="B2" s="7" t="s">
        <v>0</v>
      </c>
      <c r="C2" s="9" t="s">
        <v>97</v>
      </c>
      <c r="D2" s="9" t="s">
        <v>98</v>
      </c>
    </row>
    <row r="3" spans="1:4" x14ac:dyDescent="0.25">
      <c r="A3" s="3" t="s">
        <v>25</v>
      </c>
      <c r="B3" s="3" t="s">
        <v>18</v>
      </c>
      <c r="C3" s="2">
        <v>400</v>
      </c>
      <c r="D3" s="2">
        <f>C3*12</f>
        <v>4800</v>
      </c>
    </row>
    <row r="4" spans="1:4" x14ac:dyDescent="0.25">
      <c r="A4" s="3" t="s">
        <v>26</v>
      </c>
      <c r="B4" s="3" t="s">
        <v>19</v>
      </c>
      <c r="C4" s="2">
        <v>600</v>
      </c>
      <c r="D4" s="2">
        <f t="shared" ref="D4:D8" si="0">C4*12</f>
        <v>7200</v>
      </c>
    </row>
    <row r="5" spans="1:4" x14ac:dyDescent="0.25">
      <c r="A5" s="3" t="s">
        <v>27</v>
      </c>
      <c r="B5" s="3" t="s">
        <v>20</v>
      </c>
      <c r="C5" s="2">
        <v>1100</v>
      </c>
      <c r="D5" s="2">
        <f t="shared" si="0"/>
        <v>13200</v>
      </c>
    </row>
    <row r="6" spans="1:4" x14ac:dyDescent="0.25">
      <c r="A6" s="3" t="s">
        <v>28</v>
      </c>
      <c r="B6" s="3" t="s">
        <v>21</v>
      </c>
      <c r="C6" s="2">
        <v>1300</v>
      </c>
      <c r="D6" s="2">
        <f t="shared" si="0"/>
        <v>15600</v>
      </c>
    </row>
    <row r="7" spans="1:4" x14ac:dyDescent="0.25">
      <c r="A7" s="3" t="s">
        <v>29</v>
      </c>
      <c r="B7" s="3" t="s">
        <v>22</v>
      </c>
      <c r="C7" s="2">
        <v>2400</v>
      </c>
      <c r="D7" s="2">
        <f t="shared" si="0"/>
        <v>28800</v>
      </c>
    </row>
    <row r="8" spans="1:4" x14ac:dyDescent="0.25">
      <c r="A8" s="3" t="s">
        <v>30</v>
      </c>
      <c r="B8" s="3" t="s">
        <v>23</v>
      </c>
      <c r="C8" s="2">
        <v>4000</v>
      </c>
      <c r="D8" s="2">
        <f t="shared" si="0"/>
        <v>48000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G35"/>
  <sheetViews>
    <sheetView workbookViewId="0">
      <selection activeCell="F42" sqref="F42"/>
    </sheetView>
  </sheetViews>
  <sheetFormatPr defaultRowHeight="15" x14ac:dyDescent="0.25"/>
  <cols>
    <col min="1" max="1" width="16.28515625" bestFit="1" customWidth="1"/>
    <col min="2" max="2" width="71.42578125" customWidth="1"/>
    <col min="3" max="3" width="9.7109375" bestFit="1" customWidth="1"/>
    <col min="4" max="7" width="17.85546875" bestFit="1" customWidth="1"/>
  </cols>
  <sheetData>
    <row r="1" spans="1:7" x14ac:dyDescent="0.25">
      <c r="A1" s="45" t="s">
        <v>94</v>
      </c>
      <c r="B1" s="46"/>
      <c r="C1" s="46"/>
      <c r="D1" s="46"/>
      <c r="E1" s="47"/>
      <c r="F1" s="47"/>
      <c r="G1" s="47"/>
    </row>
    <row r="2" spans="1:7" ht="34.5" x14ac:dyDescent="0.25">
      <c r="A2" s="7" t="s">
        <v>31</v>
      </c>
      <c r="B2" s="7" t="s">
        <v>0</v>
      </c>
      <c r="C2" s="7" t="s">
        <v>1</v>
      </c>
      <c r="D2" s="9" t="s">
        <v>99</v>
      </c>
      <c r="E2" s="9" t="s">
        <v>100</v>
      </c>
      <c r="F2" s="9" t="s">
        <v>101</v>
      </c>
      <c r="G2" s="9" t="s">
        <v>102</v>
      </c>
    </row>
    <row r="3" spans="1:7" x14ac:dyDescent="0.25">
      <c r="A3" s="7"/>
      <c r="B3" s="7" t="s">
        <v>37</v>
      </c>
      <c r="C3" s="7"/>
      <c r="D3" s="7"/>
      <c r="E3" s="7"/>
      <c r="F3" s="7"/>
      <c r="G3" s="7"/>
    </row>
    <row r="4" spans="1:7" x14ac:dyDescent="0.25">
      <c r="A4" s="3" t="s">
        <v>32</v>
      </c>
      <c r="B4" s="1" t="s">
        <v>33</v>
      </c>
      <c r="C4" s="2"/>
      <c r="D4" s="2"/>
      <c r="E4" s="2"/>
      <c r="F4" s="2">
        <v>7.02</v>
      </c>
      <c r="G4" s="2">
        <f>F4*12</f>
        <v>84.24</v>
      </c>
    </row>
    <row r="5" spans="1:7" x14ac:dyDescent="0.25">
      <c r="A5" s="3" t="s">
        <v>34</v>
      </c>
      <c r="B5" s="1" t="s">
        <v>35</v>
      </c>
      <c r="C5" s="2"/>
      <c r="D5" s="2">
        <v>13.43</v>
      </c>
      <c r="E5" s="2">
        <f t="shared" ref="E5:E11" si="0">D5*12</f>
        <v>161.16</v>
      </c>
      <c r="F5" s="2"/>
      <c r="G5" s="2"/>
    </row>
    <row r="6" spans="1:7" ht="23.25" x14ac:dyDescent="0.25">
      <c r="A6" s="3" t="s">
        <v>36</v>
      </c>
      <c r="B6" s="1" t="s">
        <v>38</v>
      </c>
      <c r="C6" s="2"/>
      <c r="D6" s="2"/>
      <c r="E6" s="2"/>
      <c r="F6" s="2">
        <v>10.28</v>
      </c>
      <c r="G6" s="2">
        <f t="shared" ref="G6:G10" si="1">F6*12</f>
        <v>123.35999999999999</v>
      </c>
    </row>
    <row r="7" spans="1:7" ht="23.25" x14ac:dyDescent="0.25">
      <c r="A7" s="3" t="s">
        <v>39</v>
      </c>
      <c r="B7" s="1" t="s">
        <v>40</v>
      </c>
      <c r="C7" s="2"/>
      <c r="D7" s="2">
        <v>19.7</v>
      </c>
      <c r="E7" s="2">
        <f t="shared" si="0"/>
        <v>236.39999999999998</v>
      </c>
      <c r="F7" s="2"/>
      <c r="G7" s="2"/>
    </row>
    <row r="8" spans="1:7" x14ac:dyDescent="0.25">
      <c r="A8" s="3" t="s">
        <v>41</v>
      </c>
      <c r="B8" s="1" t="s">
        <v>42</v>
      </c>
      <c r="C8" s="2"/>
      <c r="D8" s="2"/>
      <c r="E8" s="2"/>
      <c r="F8" s="2">
        <v>6.07</v>
      </c>
      <c r="G8" s="2">
        <f t="shared" si="1"/>
        <v>72.84</v>
      </c>
    </row>
    <row r="9" spans="1:7" x14ac:dyDescent="0.25">
      <c r="A9" s="3" t="s">
        <v>43</v>
      </c>
      <c r="B9" s="1" t="s">
        <v>44</v>
      </c>
      <c r="C9" s="2"/>
      <c r="D9" s="2">
        <v>11.47</v>
      </c>
      <c r="E9" s="2">
        <f t="shared" si="0"/>
        <v>137.64000000000001</v>
      </c>
      <c r="F9" s="2"/>
      <c r="G9" s="2"/>
    </row>
    <row r="10" spans="1:7" x14ac:dyDescent="0.25">
      <c r="A10" s="3" t="s">
        <v>45</v>
      </c>
      <c r="B10" s="1" t="s">
        <v>46</v>
      </c>
      <c r="C10" s="2"/>
      <c r="D10" s="2"/>
      <c r="E10" s="2"/>
      <c r="F10" s="2">
        <v>12.16</v>
      </c>
      <c r="G10" s="2">
        <f t="shared" si="1"/>
        <v>145.92000000000002</v>
      </c>
    </row>
    <row r="11" spans="1:7" x14ac:dyDescent="0.25">
      <c r="A11" s="3" t="s">
        <v>47</v>
      </c>
      <c r="B11" s="1" t="s">
        <v>48</v>
      </c>
      <c r="C11" s="2"/>
      <c r="D11" s="2">
        <v>23.18</v>
      </c>
      <c r="E11" s="2">
        <f t="shared" si="0"/>
        <v>278.15999999999997</v>
      </c>
      <c r="F11" s="2"/>
      <c r="G11" s="2"/>
    </row>
    <row r="12" spans="1:7" x14ac:dyDescent="0.25">
      <c r="A12" s="7"/>
      <c r="B12" s="9" t="s">
        <v>54</v>
      </c>
      <c r="C12" s="7"/>
      <c r="D12" s="7"/>
      <c r="E12" s="7"/>
      <c r="F12" s="7"/>
      <c r="G12" s="7"/>
    </row>
    <row r="13" spans="1:7" ht="23.25" x14ac:dyDescent="0.25">
      <c r="A13" s="3" t="s">
        <v>49</v>
      </c>
      <c r="B13" s="1" t="s">
        <v>50</v>
      </c>
      <c r="C13" s="2"/>
      <c r="D13" s="2">
        <v>31.84</v>
      </c>
      <c r="E13" s="2">
        <f>D13*12</f>
        <v>382.08</v>
      </c>
      <c r="F13" s="2">
        <v>15.92</v>
      </c>
      <c r="G13" s="2">
        <f>F13*12</f>
        <v>191.04</v>
      </c>
    </row>
    <row r="14" spans="1:7" ht="23.25" x14ac:dyDescent="0.25">
      <c r="A14" s="3" t="s">
        <v>51</v>
      </c>
      <c r="B14" s="1" t="s">
        <v>52</v>
      </c>
      <c r="C14" s="2"/>
      <c r="D14" s="2">
        <v>41.78</v>
      </c>
      <c r="E14" s="2">
        <f t="shared" ref="E14:E21" si="2">D14*12</f>
        <v>501.36</v>
      </c>
      <c r="F14" s="2">
        <v>20.89</v>
      </c>
      <c r="G14" s="2">
        <f t="shared" ref="G14:G21" si="3">F14*12</f>
        <v>250.68</v>
      </c>
    </row>
    <row r="15" spans="1:7" x14ac:dyDescent="0.25">
      <c r="A15" s="3" t="s">
        <v>53</v>
      </c>
      <c r="B15" s="1" t="s">
        <v>55</v>
      </c>
      <c r="C15" s="2"/>
      <c r="D15" s="2">
        <v>8.3000000000000007</v>
      </c>
      <c r="E15" s="2">
        <f t="shared" si="2"/>
        <v>99.600000000000009</v>
      </c>
      <c r="F15" s="2">
        <v>8.3000000000000007</v>
      </c>
      <c r="G15" s="2">
        <f t="shared" si="3"/>
        <v>99.600000000000009</v>
      </c>
    </row>
    <row r="16" spans="1:7" x14ac:dyDescent="0.25">
      <c r="A16" s="3" t="s">
        <v>56</v>
      </c>
      <c r="B16" s="1" t="s">
        <v>57</v>
      </c>
      <c r="C16" s="2"/>
      <c r="D16" s="2">
        <v>10.9</v>
      </c>
      <c r="E16" s="2">
        <f t="shared" si="2"/>
        <v>130.80000000000001</v>
      </c>
      <c r="F16" s="2">
        <v>10.9</v>
      </c>
      <c r="G16" s="2">
        <f t="shared" si="3"/>
        <v>130.80000000000001</v>
      </c>
    </row>
    <row r="17" spans="1:7" ht="23.25" x14ac:dyDescent="0.25">
      <c r="A17" s="3" t="s">
        <v>58</v>
      </c>
      <c r="B17" s="1" t="s">
        <v>59</v>
      </c>
      <c r="C17" s="2"/>
      <c r="D17" s="2">
        <v>13.36</v>
      </c>
      <c r="E17" s="2">
        <f t="shared" si="2"/>
        <v>160.32</v>
      </c>
      <c r="F17" s="2">
        <v>6.68</v>
      </c>
      <c r="G17" s="2">
        <f t="shared" si="3"/>
        <v>80.16</v>
      </c>
    </row>
    <row r="18" spans="1:7" ht="23.25" x14ac:dyDescent="0.25">
      <c r="A18" s="3" t="s">
        <v>60</v>
      </c>
      <c r="B18" s="1" t="s">
        <v>61</v>
      </c>
      <c r="C18" s="2"/>
      <c r="D18" s="2">
        <v>16.760000000000002</v>
      </c>
      <c r="E18" s="2">
        <f t="shared" si="2"/>
        <v>201.12</v>
      </c>
      <c r="F18" s="2">
        <v>8.3800000000000008</v>
      </c>
      <c r="G18" s="2">
        <f t="shared" si="3"/>
        <v>100.56</v>
      </c>
    </row>
    <row r="19" spans="1:7" ht="34.5" x14ac:dyDescent="0.25">
      <c r="A19" s="3" t="s">
        <v>62</v>
      </c>
      <c r="B19" s="1" t="s">
        <v>63</v>
      </c>
      <c r="C19" s="2"/>
      <c r="D19" s="2">
        <v>58.2</v>
      </c>
      <c r="E19" s="2">
        <f t="shared" si="2"/>
        <v>698.40000000000009</v>
      </c>
      <c r="F19" s="2">
        <v>29.1</v>
      </c>
      <c r="G19" s="2">
        <f t="shared" si="3"/>
        <v>349.20000000000005</v>
      </c>
    </row>
    <row r="20" spans="1:7" ht="23.25" x14ac:dyDescent="0.25">
      <c r="A20" s="3" t="s">
        <v>64</v>
      </c>
      <c r="B20" s="1" t="s">
        <v>65</v>
      </c>
      <c r="C20" s="2"/>
      <c r="D20" s="2">
        <v>19.88</v>
      </c>
      <c r="E20" s="2">
        <f t="shared" si="2"/>
        <v>238.56</v>
      </c>
      <c r="F20" s="2">
        <v>9.94</v>
      </c>
      <c r="G20" s="2">
        <f t="shared" si="3"/>
        <v>119.28</v>
      </c>
    </row>
    <row r="21" spans="1:7" ht="34.5" x14ac:dyDescent="0.25">
      <c r="A21" s="3" t="s">
        <v>66</v>
      </c>
      <c r="B21" s="1" t="s">
        <v>67</v>
      </c>
      <c r="C21" s="2"/>
      <c r="D21" s="2">
        <v>62.08</v>
      </c>
      <c r="E21" s="2">
        <f t="shared" si="2"/>
        <v>744.96</v>
      </c>
      <c r="F21" s="2">
        <v>31.04</v>
      </c>
      <c r="G21" s="2">
        <f t="shared" si="3"/>
        <v>372.48</v>
      </c>
    </row>
    <row r="22" spans="1:7" x14ac:dyDescent="0.25">
      <c r="A22" s="7"/>
      <c r="B22" s="9" t="s">
        <v>73</v>
      </c>
      <c r="C22" s="7"/>
      <c r="D22" s="7"/>
      <c r="E22" s="7"/>
      <c r="F22" s="7"/>
      <c r="G22" s="7"/>
    </row>
    <row r="23" spans="1:7" x14ac:dyDescent="0.25">
      <c r="A23" s="3" t="s">
        <v>68</v>
      </c>
      <c r="B23" s="1" t="s">
        <v>69</v>
      </c>
      <c r="C23" s="2">
        <v>95.26</v>
      </c>
      <c r="D23" s="2"/>
      <c r="E23" s="2"/>
      <c r="F23" s="2"/>
      <c r="G23" s="2"/>
    </row>
    <row r="24" spans="1:7" x14ac:dyDescent="0.25">
      <c r="A24" s="3" t="s">
        <v>70</v>
      </c>
      <c r="B24" s="1" t="s">
        <v>71</v>
      </c>
      <c r="C24" s="2">
        <v>171.94</v>
      </c>
      <c r="D24" s="2"/>
      <c r="E24" s="2"/>
      <c r="F24" s="2"/>
      <c r="G24" s="2"/>
    </row>
    <row r="25" spans="1:7" x14ac:dyDescent="0.25">
      <c r="A25" s="3" t="s">
        <v>72</v>
      </c>
      <c r="B25" s="1" t="s">
        <v>74</v>
      </c>
      <c r="C25" s="2">
        <v>15.64</v>
      </c>
      <c r="D25" s="2"/>
      <c r="E25" s="2"/>
      <c r="F25" s="2"/>
      <c r="G25" s="2"/>
    </row>
    <row r="26" spans="1:7" x14ac:dyDescent="0.25">
      <c r="A26" s="3" t="s">
        <v>75</v>
      </c>
      <c r="B26" s="1" t="s">
        <v>76</v>
      </c>
      <c r="C26" s="2">
        <v>10.43</v>
      </c>
      <c r="D26" s="2"/>
      <c r="E26" s="2"/>
      <c r="F26" s="2"/>
      <c r="G26" s="2"/>
    </row>
    <row r="27" spans="1:7" x14ac:dyDescent="0.25">
      <c r="A27" s="3" t="s">
        <v>77</v>
      </c>
      <c r="B27" s="1" t="s">
        <v>78</v>
      </c>
      <c r="C27" s="2">
        <v>91.26</v>
      </c>
      <c r="D27" s="2"/>
      <c r="E27" s="2"/>
      <c r="F27" s="2"/>
      <c r="G27" s="2"/>
    </row>
    <row r="28" spans="1:7" x14ac:dyDescent="0.25">
      <c r="A28" s="3" t="s">
        <v>79</v>
      </c>
      <c r="B28" s="1" t="s">
        <v>80</v>
      </c>
      <c r="C28" s="2">
        <v>623.27</v>
      </c>
      <c r="D28" s="2"/>
      <c r="E28" s="2"/>
      <c r="F28" s="2"/>
      <c r="G28" s="2"/>
    </row>
    <row r="29" spans="1:7" x14ac:dyDescent="0.25">
      <c r="A29" s="3" t="s">
        <v>81</v>
      </c>
      <c r="B29" s="1" t="s">
        <v>82</v>
      </c>
      <c r="C29" s="2">
        <v>451.33</v>
      </c>
      <c r="D29" s="2"/>
      <c r="E29" s="2"/>
      <c r="F29" s="2"/>
      <c r="G29" s="2"/>
    </row>
    <row r="30" spans="1:7" x14ac:dyDescent="0.25">
      <c r="A30" s="7"/>
      <c r="B30" s="9" t="s">
        <v>88</v>
      </c>
      <c r="C30" s="7"/>
      <c r="D30" s="7"/>
      <c r="E30" s="7"/>
      <c r="F30" s="7"/>
      <c r="G30" s="7"/>
    </row>
    <row r="31" spans="1:7" x14ac:dyDescent="0.25">
      <c r="A31" s="3" t="s">
        <v>83</v>
      </c>
      <c r="B31" s="1" t="s">
        <v>84</v>
      </c>
      <c r="C31" s="2"/>
      <c r="D31" s="2">
        <v>10.58</v>
      </c>
      <c r="E31" s="2">
        <f>D31*12</f>
        <v>126.96000000000001</v>
      </c>
      <c r="F31" s="2">
        <v>10.58</v>
      </c>
      <c r="G31" s="2">
        <f>F31*12</f>
        <v>126.96000000000001</v>
      </c>
    </row>
    <row r="32" spans="1:7" x14ac:dyDescent="0.25">
      <c r="A32" s="3" t="s">
        <v>85</v>
      </c>
      <c r="B32" s="1" t="s">
        <v>86</v>
      </c>
      <c r="C32" s="2"/>
      <c r="D32" s="2">
        <v>5.88</v>
      </c>
      <c r="E32" s="2">
        <f t="shared" ref="E32:E35" si="4">D32*12</f>
        <v>70.56</v>
      </c>
      <c r="F32" s="2">
        <v>5.88</v>
      </c>
      <c r="G32" s="2">
        <f t="shared" ref="G32:G35" si="5">F32*12</f>
        <v>70.56</v>
      </c>
    </row>
    <row r="33" spans="1:7" x14ac:dyDescent="0.25">
      <c r="A33" s="3" t="s">
        <v>87</v>
      </c>
      <c r="B33" s="1" t="s">
        <v>89</v>
      </c>
      <c r="C33" s="2"/>
      <c r="D33" s="2">
        <v>12.7</v>
      </c>
      <c r="E33" s="2">
        <f t="shared" si="4"/>
        <v>152.39999999999998</v>
      </c>
      <c r="F33" s="2">
        <v>12.7</v>
      </c>
      <c r="G33" s="2">
        <f t="shared" si="5"/>
        <v>152.39999999999998</v>
      </c>
    </row>
    <row r="34" spans="1:7" ht="23.25" x14ac:dyDescent="0.25">
      <c r="A34" s="3" t="s">
        <v>90</v>
      </c>
      <c r="B34" s="1" t="s">
        <v>91</v>
      </c>
      <c r="C34" s="2"/>
      <c r="D34" s="2">
        <v>6.35</v>
      </c>
      <c r="E34" s="2">
        <f t="shared" si="4"/>
        <v>76.199999999999989</v>
      </c>
      <c r="F34" s="2">
        <v>6.35</v>
      </c>
      <c r="G34" s="2">
        <f t="shared" si="5"/>
        <v>76.199999999999989</v>
      </c>
    </row>
    <row r="35" spans="1:7" ht="23.25" x14ac:dyDescent="0.25">
      <c r="A35" s="3" t="s">
        <v>92</v>
      </c>
      <c r="B35" s="1" t="s">
        <v>93</v>
      </c>
      <c r="C35" s="2"/>
      <c r="D35" s="2">
        <v>18.8</v>
      </c>
      <c r="E35" s="2">
        <f t="shared" si="4"/>
        <v>225.60000000000002</v>
      </c>
      <c r="F35" s="2">
        <v>18.8</v>
      </c>
      <c r="G35" s="2">
        <f t="shared" si="5"/>
        <v>225.60000000000002</v>
      </c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G7"/>
  <sheetViews>
    <sheetView workbookViewId="0">
      <selection activeCell="H3" sqref="H3"/>
    </sheetView>
  </sheetViews>
  <sheetFormatPr defaultRowHeight="15" x14ac:dyDescent="0.25"/>
  <cols>
    <col min="1" max="1" width="26.42578125" customWidth="1"/>
    <col min="2" max="2" width="52.140625" customWidth="1"/>
    <col min="3" max="3" width="11.85546875" customWidth="1"/>
    <col min="4" max="4" width="12.28515625" customWidth="1"/>
    <col min="5" max="5" width="12.5703125" customWidth="1"/>
  </cols>
  <sheetData>
    <row r="1" spans="1:7" x14ac:dyDescent="0.25">
      <c r="A1" s="4"/>
      <c r="B1" s="8" t="s">
        <v>3</v>
      </c>
      <c r="C1" s="4"/>
      <c r="D1" s="4"/>
      <c r="E1" s="4"/>
    </row>
    <row r="2" spans="1:7" ht="34.5" x14ac:dyDescent="0.25">
      <c r="A2" s="6" t="s">
        <v>2</v>
      </c>
      <c r="B2" s="6" t="s">
        <v>0</v>
      </c>
      <c r="C2" s="6" t="s">
        <v>4</v>
      </c>
      <c r="D2" s="10" t="s">
        <v>95</v>
      </c>
      <c r="E2" s="10" t="s">
        <v>96</v>
      </c>
    </row>
    <row r="3" spans="1:7" ht="57" x14ac:dyDescent="0.25">
      <c r="A3" s="1" t="s">
        <v>124</v>
      </c>
      <c r="B3" s="1" t="s">
        <v>125</v>
      </c>
      <c r="C3" s="1" t="s">
        <v>8</v>
      </c>
      <c r="D3" s="1">
        <v>34.42</v>
      </c>
      <c r="E3" s="5">
        <v>413</v>
      </c>
    </row>
    <row r="4" spans="1:7" ht="45.75" x14ac:dyDescent="0.25">
      <c r="A4" s="1" t="s">
        <v>6</v>
      </c>
      <c r="B4" s="1" t="s">
        <v>7</v>
      </c>
      <c r="C4" s="1" t="s">
        <v>8</v>
      </c>
      <c r="D4" s="5">
        <v>15.333333333333334</v>
      </c>
      <c r="E4" s="5">
        <v>184</v>
      </c>
      <c r="G4" s="29"/>
    </row>
    <row r="5" spans="1:7" ht="45.75" x14ac:dyDescent="0.25">
      <c r="A5" s="1" t="s">
        <v>9</v>
      </c>
      <c r="B5" s="1" t="s">
        <v>10</v>
      </c>
      <c r="C5" s="1" t="s">
        <v>8</v>
      </c>
      <c r="D5" s="5">
        <v>11.25</v>
      </c>
      <c r="E5" s="5">
        <v>135</v>
      </c>
    </row>
    <row r="6" spans="1:7" ht="34.5" x14ac:dyDescent="0.25">
      <c r="A6" s="1" t="s">
        <v>11</v>
      </c>
      <c r="B6" s="1" t="s">
        <v>12</v>
      </c>
      <c r="C6" s="1" t="s">
        <v>5</v>
      </c>
      <c r="D6" s="5">
        <v>2.75</v>
      </c>
      <c r="E6" s="5">
        <v>33</v>
      </c>
    </row>
    <row r="7" spans="1:7" ht="34.5" x14ac:dyDescent="0.25">
      <c r="A7" s="1" t="s">
        <v>13</v>
      </c>
      <c r="B7" s="1" t="s">
        <v>14</v>
      </c>
      <c r="C7" s="1" t="s">
        <v>8</v>
      </c>
      <c r="D7" s="5">
        <v>21.5</v>
      </c>
      <c r="E7" s="5">
        <v>258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2"/>
  <sheetViews>
    <sheetView workbookViewId="0">
      <selection sqref="A1:E1"/>
    </sheetView>
  </sheetViews>
  <sheetFormatPr defaultRowHeight="15" x14ac:dyDescent="0.25"/>
  <cols>
    <col min="1" max="1" width="20.5703125" customWidth="1"/>
    <col min="2" max="2" width="13.85546875" customWidth="1"/>
    <col min="3" max="3" width="14" customWidth="1"/>
    <col min="4" max="4" width="14.140625" customWidth="1"/>
    <col min="5" max="5" width="14" customWidth="1"/>
    <col min="8" max="8" width="11.5703125" bestFit="1" customWidth="1"/>
  </cols>
  <sheetData>
    <row r="1" spans="1:8" x14ac:dyDescent="0.25">
      <c r="A1" s="48" t="s">
        <v>113</v>
      </c>
      <c r="B1" s="49"/>
      <c r="C1" s="49"/>
      <c r="D1" s="49"/>
      <c r="E1" s="50"/>
    </row>
    <row r="2" spans="1:8" x14ac:dyDescent="0.25">
      <c r="A2" s="20"/>
      <c r="B2" s="19"/>
      <c r="C2" s="19"/>
      <c r="D2" s="19"/>
      <c r="E2" s="19"/>
    </row>
    <row r="3" spans="1:8" x14ac:dyDescent="0.25">
      <c r="A3" s="20"/>
      <c r="B3" s="19"/>
      <c r="C3" s="19"/>
      <c r="D3" s="19"/>
      <c r="E3" s="19"/>
    </row>
    <row r="4" spans="1:8" ht="34.5" x14ac:dyDescent="0.25">
      <c r="A4" s="10" t="s">
        <v>114</v>
      </c>
      <c r="B4" s="10" t="s">
        <v>110</v>
      </c>
      <c r="C4" s="10" t="s">
        <v>116</v>
      </c>
      <c r="D4" s="10" t="s">
        <v>117</v>
      </c>
      <c r="E4" s="10" t="s">
        <v>111</v>
      </c>
    </row>
    <row r="5" spans="1:8" ht="15.75" thickBot="1" x14ac:dyDescent="0.3">
      <c r="A5" s="16">
        <v>40000</v>
      </c>
      <c r="B5" s="18">
        <v>2.75E-2</v>
      </c>
      <c r="C5" s="21">
        <v>1100</v>
      </c>
      <c r="D5" s="22">
        <v>13200</v>
      </c>
      <c r="E5" s="18">
        <v>2.75E-2</v>
      </c>
      <c r="H5" s="23"/>
    </row>
    <row r="6" spans="1:8" ht="15.75" thickBot="1" x14ac:dyDescent="0.3">
      <c r="A6" s="16">
        <v>30000</v>
      </c>
      <c r="B6" s="18">
        <v>2.8500000000000001E-2</v>
      </c>
      <c r="C6" s="17">
        <v>855</v>
      </c>
      <c r="D6" s="21">
        <v>10260</v>
      </c>
      <c r="E6" s="18">
        <v>2.8500000000000001E-2</v>
      </c>
    </row>
    <row r="7" spans="1:8" ht="15.75" thickBot="1" x14ac:dyDescent="0.3">
      <c r="A7" s="16">
        <v>20000</v>
      </c>
      <c r="B7" s="18">
        <v>2.9499999999999998E-2</v>
      </c>
      <c r="C7" s="17">
        <v>590</v>
      </c>
      <c r="D7" s="21">
        <v>7080</v>
      </c>
      <c r="E7" s="18">
        <v>2.9499999999999998E-2</v>
      </c>
    </row>
    <row r="8" spans="1:8" ht="15.75" thickBot="1" x14ac:dyDescent="0.3">
      <c r="A8" s="16">
        <v>10000</v>
      </c>
      <c r="B8" s="18">
        <v>0.03</v>
      </c>
      <c r="C8" s="17">
        <v>300</v>
      </c>
      <c r="D8" s="21">
        <v>3600</v>
      </c>
      <c r="E8" s="18">
        <v>0.03</v>
      </c>
    </row>
    <row r="11" spans="1:8" ht="15.75" x14ac:dyDescent="0.25">
      <c r="A11" s="15" t="s">
        <v>112</v>
      </c>
    </row>
    <row r="12" spans="1:8" ht="15.75" x14ac:dyDescent="0.25">
      <c r="A12" s="15" t="s">
        <v>115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1"/>
  <sheetViews>
    <sheetView workbookViewId="0">
      <selection activeCell="E14" sqref="E14"/>
    </sheetView>
  </sheetViews>
  <sheetFormatPr defaultRowHeight="15" x14ac:dyDescent="0.25"/>
  <cols>
    <col min="2" max="2" width="13.140625" customWidth="1"/>
    <col min="3" max="3" width="17" customWidth="1"/>
    <col min="4" max="4" width="23.5703125" customWidth="1"/>
    <col min="5" max="5" width="19.85546875" customWidth="1"/>
  </cols>
  <sheetData>
    <row r="1" spans="1:5" x14ac:dyDescent="0.25">
      <c r="A1" s="48" t="s">
        <v>118</v>
      </c>
      <c r="B1" s="49"/>
      <c r="C1" s="49"/>
      <c r="D1" s="49"/>
      <c r="E1" s="50"/>
    </row>
    <row r="3" spans="1:5" ht="15.75" thickBot="1" x14ac:dyDescent="0.3"/>
    <row r="4" spans="1:5" ht="32.25" thickBot="1" x14ac:dyDescent="0.3">
      <c r="B4" s="24" t="s">
        <v>119</v>
      </c>
      <c r="C4" s="25" t="s">
        <v>120</v>
      </c>
      <c r="D4" s="25" t="s">
        <v>121</v>
      </c>
    </row>
    <row r="5" spans="1:5" ht="16.5" thickBot="1" x14ac:dyDescent="0.3">
      <c r="B5" s="26">
        <v>1</v>
      </c>
      <c r="C5" s="27">
        <v>150</v>
      </c>
      <c r="D5" s="27">
        <v>15</v>
      </c>
    </row>
    <row r="6" spans="1:5" ht="16.5" thickBot="1" x14ac:dyDescent="0.3">
      <c r="B6" s="26">
        <v>2</v>
      </c>
      <c r="C6" s="27">
        <v>150</v>
      </c>
      <c r="D6" s="27">
        <v>17</v>
      </c>
    </row>
    <row r="7" spans="1:5" ht="16.5" thickBot="1" x14ac:dyDescent="0.3">
      <c r="B7" s="26">
        <v>3</v>
      </c>
      <c r="C7" s="27">
        <v>150</v>
      </c>
      <c r="D7" s="27">
        <v>18</v>
      </c>
    </row>
    <row r="10" spans="1:5" x14ac:dyDescent="0.25">
      <c r="A10" s="28" t="s">
        <v>123</v>
      </c>
    </row>
    <row r="11" spans="1:5" x14ac:dyDescent="0.25">
      <c r="A11" s="28" t="s">
        <v>122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1"/>
  <sheetViews>
    <sheetView topLeftCell="A10" workbookViewId="0">
      <selection activeCell="L28" sqref="L28"/>
    </sheetView>
  </sheetViews>
  <sheetFormatPr defaultRowHeight="15" x14ac:dyDescent="0.25"/>
  <cols>
    <col min="2" max="2" width="62.7109375" customWidth="1"/>
    <col min="3" max="3" width="13.5703125" customWidth="1"/>
    <col min="5" max="5" width="27" customWidth="1"/>
  </cols>
  <sheetData>
    <row r="1" spans="1:7" s="31" customFormat="1" ht="15" customHeight="1" x14ac:dyDescent="0.2">
      <c r="A1" s="32"/>
      <c r="B1" s="33" t="s">
        <v>153</v>
      </c>
      <c r="C1" s="34"/>
      <c r="D1" s="35"/>
      <c r="E1" s="36"/>
      <c r="F1" s="36"/>
      <c r="G1" s="30"/>
    </row>
    <row r="2" spans="1:7" x14ac:dyDescent="0.25">
      <c r="A2" s="32"/>
      <c r="B2" s="51" t="s">
        <v>126</v>
      </c>
      <c r="C2" s="52"/>
      <c r="D2" s="53"/>
      <c r="E2" s="36"/>
      <c r="F2" s="36"/>
    </row>
    <row r="3" spans="1:7" x14ac:dyDescent="0.25">
      <c r="A3" s="32"/>
      <c r="B3" s="32" t="s">
        <v>127</v>
      </c>
      <c r="C3" s="32" t="s">
        <v>128</v>
      </c>
      <c r="D3" s="36"/>
      <c r="E3" s="32" t="s">
        <v>129</v>
      </c>
      <c r="F3" s="36"/>
    </row>
    <row r="4" spans="1:7" x14ac:dyDescent="0.25">
      <c r="A4" s="32"/>
      <c r="B4" s="32" t="s">
        <v>130</v>
      </c>
      <c r="C4" s="37">
        <v>1200</v>
      </c>
      <c r="D4" s="36"/>
      <c r="E4" s="37">
        <v>1256</v>
      </c>
      <c r="F4" s="36"/>
    </row>
    <row r="5" spans="1:7" x14ac:dyDescent="0.25">
      <c r="A5" s="32"/>
      <c r="B5" s="32" t="s">
        <v>131</v>
      </c>
      <c r="C5" s="37">
        <v>1380</v>
      </c>
      <c r="D5" s="36"/>
      <c r="E5" s="37">
        <v>2493</v>
      </c>
      <c r="F5" s="36"/>
    </row>
    <row r="6" spans="1:7" x14ac:dyDescent="0.25">
      <c r="A6" s="32"/>
      <c r="B6" s="32" t="s">
        <v>132</v>
      </c>
      <c r="C6" s="37">
        <v>1803</v>
      </c>
      <c r="D6" s="36"/>
      <c r="E6" s="37">
        <v>3940</v>
      </c>
      <c r="F6" s="36"/>
    </row>
    <row r="7" spans="1:7" x14ac:dyDescent="0.25">
      <c r="A7" s="32"/>
      <c r="B7" s="32" t="s">
        <v>133</v>
      </c>
      <c r="C7" s="37">
        <v>2160</v>
      </c>
      <c r="D7" s="36"/>
      <c r="E7" s="37">
        <v>5237</v>
      </c>
      <c r="F7" s="36"/>
    </row>
    <row r="8" spans="1:7" ht="13.5" customHeight="1" x14ac:dyDescent="0.25">
      <c r="A8" s="32"/>
      <c r="B8" s="32" t="s">
        <v>134</v>
      </c>
      <c r="C8" s="37">
        <v>2.5</v>
      </c>
      <c r="D8" s="36"/>
      <c r="E8" s="37">
        <v>12.5</v>
      </c>
      <c r="F8" s="36"/>
    </row>
    <row r="9" spans="1:7" ht="13.5" customHeight="1" x14ac:dyDescent="0.25">
      <c r="A9" s="32"/>
      <c r="B9" s="32" t="s">
        <v>135</v>
      </c>
      <c r="C9" s="37"/>
      <c r="D9" s="36"/>
      <c r="E9" s="32" t="s">
        <v>136</v>
      </c>
      <c r="F9" s="36"/>
    </row>
    <row r="10" spans="1:7" ht="24" customHeight="1" x14ac:dyDescent="0.25">
      <c r="A10" s="32"/>
      <c r="B10" s="32" t="s">
        <v>137</v>
      </c>
      <c r="C10" s="37"/>
      <c r="D10" s="36"/>
      <c r="E10" s="37">
        <v>312.5</v>
      </c>
      <c r="F10" s="36"/>
    </row>
    <row r="11" spans="1:7" x14ac:dyDescent="0.25">
      <c r="A11" s="32"/>
      <c r="B11" s="32"/>
      <c r="C11" s="32"/>
      <c r="D11" s="32"/>
      <c r="E11" s="36"/>
      <c r="F11" s="36"/>
    </row>
    <row r="12" spans="1:7" x14ac:dyDescent="0.25">
      <c r="A12" s="32"/>
      <c r="B12" s="51" t="s">
        <v>138</v>
      </c>
      <c r="C12" s="52"/>
      <c r="D12" s="53"/>
      <c r="E12" s="36"/>
      <c r="F12" s="36"/>
    </row>
    <row r="13" spans="1:7" x14ac:dyDescent="0.25">
      <c r="A13" s="32"/>
      <c r="B13" s="32" t="s">
        <v>139</v>
      </c>
      <c r="C13" s="32" t="s">
        <v>128</v>
      </c>
      <c r="D13" s="36"/>
      <c r="E13" s="32" t="s">
        <v>129</v>
      </c>
      <c r="F13" s="36"/>
    </row>
    <row r="14" spans="1:7" x14ac:dyDescent="0.25">
      <c r="A14" s="32"/>
      <c r="B14" s="32" t="s">
        <v>140</v>
      </c>
      <c r="C14" s="37">
        <v>1080</v>
      </c>
      <c r="D14" s="36"/>
      <c r="E14" s="37">
        <v>2789</v>
      </c>
      <c r="F14" s="36"/>
    </row>
    <row r="15" spans="1:7" x14ac:dyDescent="0.25">
      <c r="A15" s="32"/>
      <c r="B15" s="32" t="s">
        <v>141</v>
      </c>
      <c r="C15" s="37">
        <v>1440</v>
      </c>
      <c r="D15" s="36"/>
      <c r="E15" s="37">
        <v>4497</v>
      </c>
      <c r="F15" s="36"/>
    </row>
    <row r="16" spans="1:7" x14ac:dyDescent="0.25">
      <c r="A16" s="32"/>
      <c r="B16" s="32" t="s">
        <v>142</v>
      </c>
      <c r="C16" s="37">
        <v>1800</v>
      </c>
      <c r="D16" s="36"/>
      <c r="E16" s="37">
        <v>5193</v>
      </c>
      <c r="F16" s="36"/>
    </row>
    <row r="17" spans="1:6" x14ac:dyDescent="0.25">
      <c r="A17" s="32"/>
      <c r="B17" s="32" t="s">
        <v>143</v>
      </c>
      <c r="C17" s="37">
        <v>2520</v>
      </c>
      <c r="D17" s="36"/>
      <c r="E17" s="37">
        <v>6503</v>
      </c>
      <c r="F17" s="36"/>
    </row>
    <row r="18" spans="1:6" ht="17.25" customHeight="1" x14ac:dyDescent="0.25">
      <c r="A18" s="32"/>
      <c r="B18" s="32" t="s">
        <v>144</v>
      </c>
      <c r="C18" s="37">
        <v>2</v>
      </c>
      <c r="D18" s="36"/>
      <c r="E18" s="37">
        <v>4.5</v>
      </c>
      <c r="F18" s="36"/>
    </row>
    <row r="19" spans="1:6" ht="16.5" customHeight="1" x14ac:dyDescent="0.25">
      <c r="A19" s="32"/>
      <c r="B19" s="32" t="s">
        <v>145</v>
      </c>
      <c r="C19" s="32"/>
      <c r="D19" s="36"/>
      <c r="E19" s="32" t="s">
        <v>136</v>
      </c>
      <c r="F19" s="36"/>
    </row>
    <row r="20" spans="1:6" ht="25.5" customHeight="1" x14ac:dyDescent="0.25">
      <c r="A20" s="32"/>
      <c r="B20" s="32" t="s">
        <v>137</v>
      </c>
      <c r="C20" s="37"/>
      <c r="D20" s="36"/>
      <c r="E20" s="37">
        <v>312.5</v>
      </c>
      <c r="F20" s="36"/>
    </row>
    <row r="21" spans="1:6" ht="14.25" customHeight="1" x14ac:dyDescent="0.25">
      <c r="A21" s="32"/>
      <c r="B21" s="32" t="s">
        <v>146</v>
      </c>
      <c r="C21" s="37">
        <v>390</v>
      </c>
      <c r="D21" s="36"/>
      <c r="E21" s="32"/>
      <c r="F21" s="36"/>
    </row>
    <row r="22" spans="1:6" ht="13.5" customHeight="1" x14ac:dyDescent="0.25">
      <c r="A22" s="32"/>
      <c r="B22" s="32" t="s">
        <v>147</v>
      </c>
      <c r="C22" s="37">
        <v>504</v>
      </c>
      <c r="D22" s="36"/>
      <c r="E22" s="32"/>
      <c r="F22" s="36"/>
    </row>
    <row r="23" spans="1:6" x14ac:dyDescent="0.25">
      <c r="A23" s="32"/>
      <c r="B23" s="51" t="s">
        <v>148</v>
      </c>
      <c r="C23" s="52"/>
      <c r="D23" s="53"/>
      <c r="E23" s="36"/>
      <c r="F23" s="36"/>
    </row>
    <row r="24" spans="1:6" x14ac:dyDescent="0.25">
      <c r="A24" s="32"/>
      <c r="B24" s="32" t="s">
        <v>127</v>
      </c>
      <c r="C24" s="32" t="s">
        <v>128</v>
      </c>
      <c r="D24" s="36"/>
      <c r="E24" s="32" t="s">
        <v>129</v>
      </c>
      <c r="F24" s="36"/>
    </row>
    <row r="25" spans="1:6" x14ac:dyDescent="0.25">
      <c r="A25" s="32"/>
      <c r="B25" s="32" t="s">
        <v>149</v>
      </c>
      <c r="C25" s="37">
        <v>1440</v>
      </c>
      <c r="D25" s="36"/>
      <c r="E25" s="37">
        <v>3510</v>
      </c>
      <c r="F25" s="36"/>
    </row>
    <row r="26" spans="1:6" x14ac:dyDescent="0.25">
      <c r="A26" s="32"/>
      <c r="B26" s="32" t="s">
        <v>150</v>
      </c>
      <c r="C26" s="37">
        <v>1800</v>
      </c>
      <c r="D26" s="36"/>
      <c r="E26" s="37">
        <v>5779</v>
      </c>
      <c r="F26" s="36"/>
    </row>
    <row r="27" spans="1:6" x14ac:dyDescent="0.25">
      <c r="A27" s="32"/>
      <c r="B27" s="32" t="s">
        <v>141</v>
      </c>
      <c r="C27" s="37">
        <v>1800</v>
      </c>
      <c r="D27" s="36"/>
      <c r="E27" s="37">
        <v>9043</v>
      </c>
      <c r="F27" s="36"/>
    </row>
    <row r="28" spans="1:6" x14ac:dyDescent="0.25">
      <c r="A28" s="32"/>
      <c r="B28" s="32" t="s">
        <v>151</v>
      </c>
      <c r="C28" s="37">
        <v>2520</v>
      </c>
      <c r="D28" s="36"/>
      <c r="E28" s="37">
        <v>11970</v>
      </c>
      <c r="F28" s="36"/>
    </row>
    <row r="29" spans="1:6" ht="16.5" customHeight="1" x14ac:dyDescent="0.25">
      <c r="A29" s="32"/>
      <c r="B29" s="32" t="s">
        <v>152</v>
      </c>
      <c r="C29" s="37">
        <v>2.5</v>
      </c>
      <c r="D29" s="36"/>
      <c r="E29" s="37">
        <v>12.5</v>
      </c>
      <c r="F29" s="36"/>
    </row>
    <row r="30" spans="1:6" x14ac:dyDescent="0.25">
      <c r="A30" s="32"/>
      <c r="B30" s="32" t="s">
        <v>135</v>
      </c>
      <c r="C30" s="32"/>
      <c r="D30" s="36"/>
      <c r="E30" s="32" t="s">
        <v>136</v>
      </c>
      <c r="F30" s="36"/>
    </row>
    <row r="31" spans="1:6" ht="21.75" customHeight="1" x14ac:dyDescent="0.25">
      <c r="A31" s="32"/>
      <c r="B31" s="32" t="s">
        <v>137</v>
      </c>
      <c r="C31" s="37"/>
      <c r="D31" s="36"/>
      <c r="E31" s="37">
        <v>312.5</v>
      </c>
      <c r="F31" s="36"/>
    </row>
  </sheetData>
  <mergeCells count="3">
    <mergeCell ref="B2:D2"/>
    <mergeCell ref="B12:D12"/>
    <mergeCell ref="B23:D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85E62-5983-43DE-A30A-E3D0785A15E3}">
  <dimension ref="B2:F4"/>
  <sheetViews>
    <sheetView workbookViewId="0">
      <selection activeCell="H12" sqref="H12"/>
    </sheetView>
  </sheetViews>
  <sheetFormatPr defaultRowHeight="15" x14ac:dyDescent="0.25"/>
  <cols>
    <col min="3" max="3" width="63.7109375" customWidth="1"/>
  </cols>
  <sheetData>
    <row r="2" spans="2:6" x14ac:dyDescent="0.25">
      <c r="B2" s="4"/>
      <c r="C2" s="8" t="s">
        <v>154</v>
      </c>
      <c r="D2" s="4"/>
      <c r="E2" s="4"/>
      <c r="F2" s="4"/>
    </row>
    <row r="3" spans="2:6" ht="23.25" x14ac:dyDescent="0.25">
      <c r="B3" s="7"/>
      <c r="C3" s="7" t="s">
        <v>0</v>
      </c>
      <c r="D3" s="7" t="s">
        <v>1</v>
      </c>
      <c r="E3" s="9" t="s">
        <v>97</v>
      </c>
      <c r="F3" s="9" t="s">
        <v>98</v>
      </c>
    </row>
    <row r="4" spans="2:6" x14ac:dyDescent="0.25">
      <c r="B4" s="3"/>
      <c r="C4" s="3" t="s">
        <v>155</v>
      </c>
      <c r="D4" s="2">
        <v>0</v>
      </c>
      <c r="E4" s="2">
        <v>1</v>
      </c>
      <c r="F4" s="2">
        <v>12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Premessa</vt:lpstr>
      <vt:lpstr>APN Dedicato</vt:lpstr>
      <vt:lpstr>Mobile VPN</vt:lpstr>
      <vt:lpstr>Fleet Managment</vt:lpstr>
      <vt:lpstr>Terminali Rugged</vt:lpstr>
      <vt:lpstr>Infotim</vt:lpstr>
      <vt:lpstr>Router a noleggio</vt:lpstr>
      <vt:lpstr>Monitoraggio traff.telefonico</vt:lpstr>
      <vt:lpstr>DENAT</vt:lpstr>
      <vt:lpstr>BUNDLE DATI 100GB</vt:lpstr>
      <vt:lpstr> SERVIZIO CONSEGNA SIM DEDICATO</vt:lpstr>
    </vt:vector>
  </TitlesOfParts>
  <Company>Telecom 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Passarini Davide</dc:creator>
  <cp:lastModifiedBy>Giacobbe Massimo</cp:lastModifiedBy>
  <cp:lastPrinted>2018-07-12T14:52:35Z</cp:lastPrinted>
  <dcterms:created xsi:type="dcterms:W3CDTF">2018-06-20T15:49:43Z</dcterms:created>
  <dcterms:modified xsi:type="dcterms:W3CDTF">2020-07-07T14:31:55Z</dcterms:modified>
</cp:coreProperties>
</file>