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roscill1\AppData\Local\Microsoft\Windows\Temporary Internet Files\Content.Outlook\5YX7YM9O\"/>
    </mc:Choice>
  </mc:AlternateContent>
  <bookViews>
    <workbookView xWindow="0" yWindow="0" windowWidth="23040" windowHeight="8745" tabRatio="909" activeTab="4"/>
  </bookViews>
  <sheets>
    <sheet name="All 1 Lotto 2_Listino" sheetId="23" r:id="rId1"/>
    <sheet name="All 2 Lotto 2_ulteriori_invii" sheetId="38" r:id="rId2"/>
    <sheet name="All 3 Lotto 2_AG" sheetId="41" r:id="rId3"/>
    <sheet name="All 4 Lotto 2_Data_certa" sheetId="39" r:id="rId4"/>
    <sheet name="All 5 Lotto 2 H2H" sheetId="42" r:id="rId5"/>
    <sheet name="All 6 lotto 2 conteggio P.U. D." sheetId="40" r:id="rId6"/>
  </sheets>
  <definedNames>
    <definedName name="__xlnm.Print_Area" localSheetId="0">'All 1 Lotto 2_Listino'!$A$2:$D$3</definedName>
    <definedName name="_xlnm.Print_Area" localSheetId="0">'All 1 Lotto 2_Listino'!$A$1:$D$66</definedName>
    <definedName name="_xlnm.Print_Area" localSheetId="1">'All 2 Lotto 2_ulteriori_invii'!$A$1:$C$149</definedName>
    <definedName name="_xlnm.Print_Area" localSheetId="3">'All 4 Lotto 2_Data_certa'!$A$1:$C$23</definedName>
    <definedName name="Z_6B5BB848_3129_4630_92CA_E662799A544F_.wvu.PrintArea" localSheetId="0" hidden="1">'All 1 Lotto 2_Listino'!$A$1:$E$67</definedName>
  </definedNames>
  <calcPr calcId="152511"/>
  <customWorkbookViews>
    <customWorkbookView name="a" guid="{6B5BB848-3129-4630-92CA-E662799A544F}" xWindow="10" yWindow="37" windowWidth="1826" windowHeight="378" tabRatio="846" activeSheetId="1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8" i="42" l="1"/>
  <c r="D59" i="42" s="1"/>
  <c r="D60" i="42" s="1"/>
  <c r="D61" i="42" s="1"/>
  <c r="D62" i="42" s="1"/>
  <c r="D63" i="42" s="1"/>
  <c r="D64" i="42" s="1"/>
  <c r="D65" i="42" s="1"/>
  <c r="D66" i="42" s="1"/>
  <c r="D67" i="42" s="1"/>
  <c r="D68" i="42" s="1"/>
  <c r="D69" i="42" s="1"/>
  <c r="D70" i="42" s="1"/>
  <c r="D71" i="42" s="1"/>
  <c r="D72" i="42" s="1"/>
  <c r="D73" i="42" s="1"/>
  <c r="D74" i="42" s="1"/>
  <c r="D75" i="42" s="1"/>
  <c r="D76" i="42" s="1"/>
  <c r="D77" i="42" s="1"/>
  <c r="D78" i="42" s="1"/>
  <c r="D79" i="42" s="1"/>
  <c r="D80" i="42" s="1"/>
  <c r="D81" i="42" s="1"/>
  <c r="D82" i="42" s="1"/>
  <c r="D83" i="42" s="1"/>
  <c r="D84" i="42" s="1"/>
  <c r="D85" i="42" s="1"/>
  <c r="D86" i="42" s="1"/>
  <c r="D87" i="42" s="1"/>
  <c r="D88" i="42" s="1"/>
  <c r="D89" i="42" s="1"/>
  <c r="D90" i="42" s="1"/>
  <c r="D91" i="42" s="1"/>
  <c r="D92" i="42" s="1"/>
  <c r="D93" i="42" s="1"/>
  <c r="D94" i="42" s="1"/>
  <c r="D95" i="42" s="1"/>
  <c r="D96" i="42" s="1"/>
  <c r="D97" i="42" s="1"/>
  <c r="D98" i="42" s="1"/>
  <c r="D99" i="42" s="1"/>
  <c r="D100" i="42" s="1"/>
  <c r="D101" i="42" s="1"/>
  <c r="D102" i="42" s="1"/>
  <c r="D103" i="42" s="1"/>
  <c r="D104" i="42" s="1"/>
  <c r="D105" i="42" s="1"/>
  <c r="D106" i="42" s="1"/>
  <c r="D107" i="42" s="1"/>
  <c r="C58" i="42"/>
  <c r="C59" i="42" s="1"/>
  <c r="C60" i="42" s="1"/>
  <c r="C61" i="42" s="1"/>
  <c r="C62" i="42" s="1"/>
  <c r="C63" i="42" s="1"/>
  <c r="C64" i="42" s="1"/>
  <c r="C65" i="42" s="1"/>
  <c r="C66" i="42" s="1"/>
  <c r="C67" i="42" s="1"/>
  <c r="C68" i="42" s="1"/>
  <c r="C69" i="42" s="1"/>
  <c r="C70" i="42" s="1"/>
  <c r="C71" i="42" s="1"/>
  <c r="C72" i="42" s="1"/>
  <c r="C73" i="42" s="1"/>
  <c r="C74" i="42" s="1"/>
  <c r="C75" i="42" s="1"/>
  <c r="C76" i="42" s="1"/>
  <c r="C77" i="42" s="1"/>
  <c r="C78" i="42" s="1"/>
  <c r="C79" i="42" s="1"/>
  <c r="C80" i="42" s="1"/>
  <c r="C81" i="42" s="1"/>
  <c r="C82" i="42" s="1"/>
  <c r="C83" i="42" s="1"/>
  <c r="C84" i="42" s="1"/>
  <c r="C85" i="42" s="1"/>
  <c r="C86" i="42" s="1"/>
  <c r="C87" i="42" s="1"/>
  <c r="C88" i="42" s="1"/>
  <c r="C89" i="42" s="1"/>
  <c r="C90" i="42" s="1"/>
  <c r="C91" i="42" s="1"/>
  <c r="C92" i="42" s="1"/>
  <c r="C93" i="42" s="1"/>
  <c r="C94" i="42" s="1"/>
  <c r="C95" i="42" s="1"/>
  <c r="C96" i="42" s="1"/>
  <c r="C97" i="42" s="1"/>
  <c r="C98" i="42" s="1"/>
  <c r="C99" i="42" s="1"/>
  <c r="C100" i="42" s="1"/>
  <c r="C101" i="42" s="1"/>
  <c r="C102" i="42" s="1"/>
  <c r="C103" i="42" s="1"/>
  <c r="C104" i="42" s="1"/>
  <c r="C105" i="42" s="1"/>
  <c r="C106" i="42" s="1"/>
  <c r="C107" i="42" s="1"/>
  <c r="C5" i="42"/>
  <c r="F58" i="42" l="1"/>
  <c r="F59" i="42"/>
  <c r="F60" i="42"/>
  <c r="C6" i="42"/>
  <c r="D5" i="42"/>
  <c r="F5" i="42" s="1"/>
  <c r="E139" i="38"/>
  <c r="E140" i="38"/>
  <c r="F61" i="42" l="1"/>
  <c r="C7" i="42"/>
  <c r="D6" i="42"/>
  <c r="F6" i="42" s="1"/>
  <c r="E11" i="41"/>
  <c r="E10" i="41"/>
  <c r="E9" i="41"/>
  <c r="E8" i="41"/>
  <c r="E7" i="41"/>
  <c r="E6" i="41"/>
  <c r="E5" i="41"/>
  <c r="F62" i="42" l="1"/>
  <c r="D7" i="42"/>
  <c r="F7" i="42" s="1"/>
  <c r="C8" i="42"/>
  <c r="E12" i="41"/>
  <c r="E11" i="40"/>
  <c r="E12" i="40"/>
  <c r="E10" i="40"/>
  <c r="E6" i="40"/>
  <c r="E7" i="40"/>
  <c r="E5" i="40"/>
  <c r="C9" i="42" l="1"/>
  <c r="D8" i="42"/>
  <c r="F8" i="42" s="1"/>
  <c r="F63" i="42"/>
  <c r="D60" i="23"/>
  <c r="D59" i="23"/>
  <c r="D64" i="23"/>
  <c r="C10" i="42" l="1"/>
  <c r="D9" i="42"/>
  <c r="F9" i="42" s="1"/>
  <c r="F64" i="42"/>
  <c r="E56" i="23"/>
  <c r="C11" i="42" l="1"/>
  <c r="D10" i="42"/>
  <c r="F10" i="42" s="1"/>
  <c r="F65" i="42"/>
  <c r="D66" i="23"/>
  <c r="D65" i="23"/>
  <c r="E65" i="23" s="1"/>
  <c r="D61" i="23"/>
  <c r="E61" i="23" s="1"/>
  <c r="E64" i="23"/>
  <c r="E59" i="23"/>
  <c r="E14" i="39"/>
  <c r="E15" i="39"/>
  <c r="E17" i="39"/>
  <c r="E18" i="39"/>
  <c r="E19" i="39"/>
  <c r="E21" i="39"/>
  <c r="E22" i="39"/>
  <c r="E23" i="39"/>
  <c r="E13" i="39"/>
  <c r="E7" i="39"/>
  <c r="E9" i="39"/>
  <c r="E5" i="39"/>
  <c r="E7" i="38"/>
  <c r="E8" i="38"/>
  <c r="E9" i="38"/>
  <c r="E10" i="38"/>
  <c r="E11" i="38"/>
  <c r="E12" i="38"/>
  <c r="E13" i="38"/>
  <c r="E14" i="38"/>
  <c r="E15" i="38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8" i="38"/>
  <c r="E39" i="38"/>
  <c r="E40" i="38"/>
  <c r="E41" i="38"/>
  <c r="E42" i="38"/>
  <c r="E43" i="38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58" i="38"/>
  <c r="E59" i="38"/>
  <c r="E60" i="38"/>
  <c r="E61" i="38"/>
  <c r="E62" i="38"/>
  <c r="E63" i="38"/>
  <c r="E64" i="38"/>
  <c r="E65" i="38"/>
  <c r="E66" i="38"/>
  <c r="E67" i="38"/>
  <c r="E68" i="38"/>
  <c r="E69" i="38"/>
  <c r="E70" i="38"/>
  <c r="E71" i="38"/>
  <c r="E72" i="38"/>
  <c r="E73" i="38"/>
  <c r="E74" i="38"/>
  <c r="E75" i="38"/>
  <c r="E76" i="38"/>
  <c r="E77" i="38"/>
  <c r="E78" i="38"/>
  <c r="E79" i="38"/>
  <c r="E80" i="38"/>
  <c r="E81" i="38"/>
  <c r="E82" i="38"/>
  <c r="E83" i="38"/>
  <c r="E84" i="38"/>
  <c r="E85" i="38"/>
  <c r="E86" i="38"/>
  <c r="E87" i="38"/>
  <c r="E88" i="38"/>
  <c r="E89" i="38"/>
  <c r="E90" i="38"/>
  <c r="E91" i="38"/>
  <c r="E92" i="38"/>
  <c r="E93" i="38"/>
  <c r="E94" i="38"/>
  <c r="E95" i="38"/>
  <c r="E96" i="38"/>
  <c r="E97" i="38"/>
  <c r="E98" i="38"/>
  <c r="E99" i="38"/>
  <c r="E100" i="38"/>
  <c r="E101" i="38"/>
  <c r="E102" i="38"/>
  <c r="E103" i="38"/>
  <c r="E104" i="38"/>
  <c r="E105" i="38"/>
  <c r="E106" i="38"/>
  <c r="E107" i="38"/>
  <c r="E108" i="38"/>
  <c r="E109" i="38"/>
  <c r="E110" i="38"/>
  <c r="E111" i="38"/>
  <c r="E112" i="38"/>
  <c r="E113" i="38"/>
  <c r="E114" i="38"/>
  <c r="E115" i="38"/>
  <c r="E116" i="38"/>
  <c r="E117" i="38"/>
  <c r="E118" i="38"/>
  <c r="E119" i="38"/>
  <c r="E120" i="38"/>
  <c r="E121" i="38"/>
  <c r="E122" i="38"/>
  <c r="E123" i="38"/>
  <c r="E124" i="38"/>
  <c r="E125" i="38"/>
  <c r="E126" i="38"/>
  <c r="E127" i="38"/>
  <c r="E128" i="38"/>
  <c r="E129" i="38"/>
  <c r="E130" i="38"/>
  <c r="E131" i="38"/>
  <c r="E132" i="38"/>
  <c r="E133" i="38"/>
  <c r="E134" i="38"/>
  <c r="E135" i="38"/>
  <c r="E136" i="38"/>
  <c r="E137" i="38"/>
  <c r="E138" i="38"/>
  <c r="E141" i="38"/>
  <c r="E142" i="38"/>
  <c r="E143" i="38"/>
  <c r="E144" i="38"/>
  <c r="E145" i="38"/>
  <c r="E146" i="38"/>
  <c r="E147" i="38"/>
  <c r="E148" i="38"/>
  <c r="E149" i="38"/>
  <c r="E6" i="38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44" i="23"/>
  <c r="E46" i="23"/>
  <c r="E47" i="23"/>
  <c r="E48" i="23"/>
  <c r="E49" i="23"/>
  <c r="E50" i="23"/>
  <c r="E51" i="23"/>
  <c r="E52" i="23"/>
  <c r="E53" i="23"/>
  <c r="E54" i="23"/>
  <c r="E55" i="23"/>
  <c r="E57" i="23"/>
  <c r="E60" i="23"/>
  <c r="E62" i="23"/>
  <c r="E66" i="23"/>
  <c r="E7" i="23"/>
  <c r="D11" i="42" l="1"/>
  <c r="F11" i="42" s="1"/>
  <c r="C12" i="42"/>
  <c r="F66" i="42"/>
  <c r="E150" i="38"/>
  <c r="E24" i="39"/>
  <c r="D12" i="42" l="1"/>
  <c r="F12" i="42" s="1"/>
  <c r="C13" i="42"/>
  <c r="F67" i="42"/>
  <c r="C14" i="42" l="1"/>
  <c r="D13" i="42"/>
  <c r="F13" i="42" s="1"/>
  <c r="F68" i="42"/>
  <c r="D14" i="42" l="1"/>
  <c r="F14" i="42" s="1"/>
  <c r="C15" i="42"/>
  <c r="F69" i="42"/>
  <c r="D15" i="42" l="1"/>
  <c r="F15" i="42" s="1"/>
  <c r="C16" i="42"/>
  <c r="F70" i="42"/>
  <c r="C17" i="42" l="1"/>
  <c r="D16" i="42"/>
  <c r="F16" i="42" s="1"/>
  <c r="F71" i="42"/>
  <c r="C18" i="42" l="1"/>
  <c r="D17" i="42"/>
  <c r="F17" i="42" s="1"/>
  <c r="F72" i="42"/>
  <c r="C19" i="42" l="1"/>
  <c r="D18" i="42"/>
  <c r="F18" i="42" s="1"/>
  <c r="F73" i="42"/>
  <c r="D19" i="42" l="1"/>
  <c r="F19" i="42" s="1"/>
  <c r="C20" i="42"/>
  <c r="F74" i="42"/>
  <c r="C21" i="42" l="1"/>
  <c r="D20" i="42"/>
  <c r="F20" i="42" s="1"/>
  <c r="F75" i="42"/>
  <c r="C22" i="42" l="1"/>
  <c r="D21" i="42"/>
  <c r="F21" i="42" s="1"/>
  <c r="F76" i="42"/>
  <c r="C23" i="42" l="1"/>
  <c r="D22" i="42"/>
  <c r="F22" i="42" s="1"/>
  <c r="F77" i="42"/>
  <c r="D23" i="42" l="1"/>
  <c r="F23" i="42" s="1"/>
  <c r="C24" i="42"/>
  <c r="F78" i="42"/>
  <c r="C25" i="42" l="1"/>
  <c r="D24" i="42"/>
  <c r="F24" i="42" s="1"/>
  <c r="F79" i="42"/>
  <c r="C26" i="42" l="1"/>
  <c r="D25" i="42"/>
  <c r="F25" i="42" s="1"/>
  <c r="F80" i="42"/>
  <c r="D26" i="42" l="1"/>
  <c r="F26" i="42" s="1"/>
  <c r="C27" i="42"/>
  <c r="F81" i="42"/>
  <c r="D27" i="42" l="1"/>
  <c r="F27" i="42" s="1"/>
  <c r="C28" i="42"/>
  <c r="F82" i="42"/>
  <c r="D28" i="42" l="1"/>
  <c r="F28" i="42" s="1"/>
  <c r="C29" i="42"/>
  <c r="F83" i="42"/>
  <c r="C30" i="42" l="1"/>
  <c r="D29" i="42"/>
  <c r="F29" i="42" s="1"/>
  <c r="F84" i="42"/>
  <c r="D30" i="42" l="1"/>
  <c r="F30" i="42" s="1"/>
  <c r="C31" i="42"/>
  <c r="F85" i="42"/>
  <c r="D31" i="42" l="1"/>
  <c r="F31" i="42" s="1"/>
  <c r="C32" i="42"/>
  <c r="F86" i="42"/>
  <c r="C33" i="42" l="1"/>
  <c r="D32" i="42"/>
  <c r="F32" i="42" s="1"/>
  <c r="F87" i="42"/>
  <c r="C34" i="42" l="1"/>
  <c r="D33" i="42"/>
  <c r="F33" i="42" s="1"/>
  <c r="F88" i="42"/>
  <c r="C35" i="42" l="1"/>
  <c r="D34" i="42"/>
  <c r="F34" i="42" s="1"/>
  <c r="F89" i="42"/>
  <c r="D35" i="42" l="1"/>
  <c r="F35" i="42" s="1"/>
  <c r="C36" i="42"/>
  <c r="F90" i="42"/>
  <c r="C37" i="42" l="1"/>
  <c r="D36" i="42"/>
  <c r="F36" i="42" s="1"/>
  <c r="F91" i="42"/>
  <c r="C38" i="42" l="1"/>
  <c r="D37" i="42"/>
  <c r="F37" i="42" s="1"/>
  <c r="F92" i="42"/>
  <c r="C39" i="42" l="1"/>
  <c r="D38" i="42"/>
  <c r="F38" i="42" s="1"/>
  <c r="F93" i="42"/>
  <c r="D39" i="42" l="1"/>
  <c r="F39" i="42" s="1"/>
  <c r="C40" i="42"/>
  <c r="F94" i="42"/>
  <c r="C41" i="42" l="1"/>
  <c r="D40" i="42"/>
  <c r="F40" i="42" s="1"/>
  <c r="F95" i="42"/>
  <c r="C42" i="42" l="1"/>
  <c r="D41" i="42"/>
  <c r="F41" i="42" s="1"/>
  <c r="F96" i="42"/>
  <c r="D42" i="42" l="1"/>
  <c r="F42" i="42" s="1"/>
  <c r="C43" i="42"/>
  <c r="F97" i="42"/>
  <c r="D43" i="42" l="1"/>
  <c r="F43" i="42" s="1"/>
  <c r="C44" i="42"/>
  <c r="F98" i="42"/>
  <c r="D44" i="42" l="1"/>
  <c r="F44" i="42" s="1"/>
  <c r="C45" i="42"/>
  <c r="F99" i="42"/>
  <c r="C46" i="42" l="1"/>
  <c r="D45" i="42"/>
  <c r="F45" i="42" s="1"/>
  <c r="F100" i="42"/>
  <c r="D46" i="42" l="1"/>
  <c r="F46" i="42" s="1"/>
  <c r="C47" i="42"/>
  <c r="F101" i="42"/>
  <c r="D47" i="42" l="1"/>
  <c r="F47" i="42" s="1"/>
  <c r="C48" i="42"/>
  <c r="F102" i="42"/>
  <c r="D48" i="42" l="1"/>
  <c r="F48" i="42" s="1"/>
  <c r="C49" i="42"/>
  <c r="F103" i="42"/>
  <c r="C50" i="42" l="1"/>
  <c r="D49" i="42"/>
  <c r="F49" i="42" s="1"/>
  <c r="F104" i="42"/>
  <c r="C51" i="42" l="1"/>
  <c r="D50" i="42"/>
  <c r="F50" i="42" s="1"/>
  <c r="F105" i="42"/>
  <c r="D51" i="42" l="1"/>
  <c r="F51" i="42" s="1"/>
  <c r="C52" i="42"/>
  <c r="F107" i="42"/>
  <c r="F106" i="42"/>
  <c r="C53" i="42" l="1"/>
  <c r="D52" i="42"/>
  <c r="F52" i="42" s="1"/>
  <c r="C54" i="42" l="1"/>
  <c r="D54" i="42" s="1"/>
  <c r="F54" i="42" s="1"/>
  <c r="F108" i="42" s="1"/>
  <c r="E67" i="23" s="1"/>
  <c r="D53" i="42"/>
  <c r="F53" i="42" s="1"/>
</calcChain>
</file>

<file path=xl/sharedStrings.xml><?xml version="1.0" encoding="utf-8"?>
<sst xmlns="http://schemas.openxmlformats.org/spreadsheetml/2006/main" count="452" uniqueCount="206">
  <si>
    <t>oltre 50 g fino a 100 g</t>
  </si>
  <si>
    <t>#</t>
  </si>
  <si>
    <t xml:space="preserve">Peso </t>
  </si>
  <si>
    <t xml:space="preserve">oltre 20 g fino a 50 g </t>
  </si>
  <si>
    <t>da 3 g fino a 20 g</t>
  </si>
  <si>
    <t>da 3 g fino a 20 grammi</t>
  </si>
  <si>
    <t>da 20 g fino a 50 g</t>
  </si>
  <si>
    <t>oltre 20 g e fino a 50 g</t>
  </si>
  <si>
    <t>1) "Posta ordinaria" o invii altrimenti denominati aventi analoghe caratteristiche da recapitare sul territorio nazionale</t>
  </si>
  <si>
    <t>foglio successivo (solo fronte)</t>
  </si>
  <si>
    <t>TIPOLOGIA DI SERVIZIO</t>
  </si>
  <si>
    <t>foglio successivo  (fronte e retro)</t>
  </si>
  <si>
    <t>Consegna della posta in entrata fino a 5 KG (servizio eseguito nei giorni dal lunedì al venerdì)</t>
  </si>
  <si>
    <t>Consegna della posta in entrata oltre 5 KG fino a 20 KG (servizio eseguito nei giorni dal lunedì al venerdì)</t>
  </si>
  <si>
    <t>Servizio di pick-up entro le ore 14.00  entro i 5 KG (dal lunedì al venerdì)</t>
  </si>
  <si>
    <t>Servizio di pick-up  entro le ore 14.00 entro i 20 KG  (dal lunedì al venerdì)</t>
  </si>
  <si>
    <t>Servizio di pick-up  entro le ore 14.00 entro i 30 KG  (dal lunedì al venerdì)</t>
  </si>
  <si>
    <t>Consegna della posta in entrata oltre 20 KG fino a 30 KG (servizio eseguito nei giorni dal lunedì al venerdì)</t>
  </si>
  <si>
    <t>busta + 1 foglio solo fronte</t>
  </si>
  <si>
    <t>busta + 1 foglio fronte / retro</t>
  </si>
  <si>
    <t>Prezzo Unitario Offerto
al netto di IVA
(max 5 cifre decimali)</t>
  </si>
  <si>
    <r>
      <t xml:space="preserve">1.1) "Posta Ordinaria" o  invii altrimenti denominati aventi  caratteristiche analoghe 
</t>
    </r>
    <r>
      <rPr>
        <b/>
        <u/>
        <sz val="10"/>
        <rFont val="Arial Narrow"/>
        <family val="2"/>
      </rPr>
      <t>CAP di destinazione: Area Metropolitana (AM)</t>
    </r>
    <r>
      <rPr>
        <b/>
        <sz val="10"/>
        <rFont val="Arial Narrow"/>
        <family val="2"/>
      </rPr>
      <t xml:space="preserve">
</t>
    </r>
  </si>
  <si>
    <r>
      <t xml:space="preserve">1.2) "Posta Ordinaria" o  invii altrimenti denominati aventi  caratteristiche analoghe 
</t>
    </r>
    <r>
      <rPr>
        <b/>
        <u/>
        <sz val="10"/>
        <rFont val="Arial Narrow"/>
        <family val="2"/>
      </rPr>
      <t>CAP di destinazione: Capoluogo di Provincia (CP)</t>
    </r>
    <r>
      <rPr>
        <b/>
        <sz val="10"/>
        <rFont val="Arial Narrow"/>
        <family val="2"/>
      </rPr>
      <t xml:space="preserve">
</t>
    </r>
  </si>
  <si>
    <r>
      <t xml:space="preserve">1.3) "Posta Ordinaria" o  invii altrimenti denominati aventi  caratteristiche analoghe 
</t>
    </r>
    <r>
      <rPr>
        <b/>
        <u/>
        <sz val="10"/>
        <rFont val="Arial Narrow"/>
        <family val="2"/>
      </rPr>
      <t>CAP di destinazione: Exta-Urbana (EU)</t>
    </r>
    <r>
      <rPr>
        <b/>
        <sz val="10"/>
        <rFont val="Arial Narrow"/>
        <family val="2"/>
      </rPr>
      <t xml:space="preserve">
</t>
    </r>
  </si>
  <si>
    <r>
      <t xml:space="preserve">2.1)  "Raccomandate"  - </t>
    </r>
    <r>
      <rPr>
        <b/>
        <u/>
        <sz val="10"/>
        <rFont val="Arial Narrow"/>
        <family val="2"/>
      </rPr>
      <t xml:space="preserve">CAP di destinazione: Area Metropolitana (AM) </t>
    </r>
    <r>
      <rPr>
        <b/>
        <sz val="10"/>
        <rFont val="Arial Narrow"/>
        <family val="2"/>
      </rPr>
      <t xml:space="preserve">
</t>
    </r>
  </si>
  <si>
    <r>
      <t xml:space="preserve">2.2) "Raccomandate"  - </t>
    </r>
    <r>
      <rPr>
        <b/>
        <u/>
        <sz val="10"/>
        <rFont val="Arial Narrow"/>
        <family val="2"/>
      </rPr>
      <t>CAP di destinazione:  CP (Capoluogo di Provincia)</t>
    </r>
    <r>
      <rPr>
        <b/>
        <sz val="10"/>
        <rFont val="Arial Narrow"/>
        <family val="2"/>
      </rPr>
      <t xml:space="preserve">
</t>
    </r>
  </si>
  <si>
    <t xml:space="preserve">1.2.1) Formato piccolo. Invii rettangolari di dimensioni: lunghezza da 14 a 23,5 cm; altezza da 9 a 12 cm; spessore da 0,15 fino a 5 mm. 
</t>
  </si>
  <si>
    <t xml:space="preserve">SEZIONE B - PREZZO POSTA IBRIDA (DA ELETRONICA A FISICA), COSTI PER STAMPA E IMBUSTAMENTO </t>
  </si>
  <si>
    <r>
      <t xml:space="preserve">3.1) Prezzo per servizio di elaborazione dati, stampa e imbustamento in </t>
    </r>
    <r>
      <rPr>
        <b/>
        <u/>
        <sz val="10"/>
        <rFont val="Arial Narrow"/>
        <family val="2"/>
      </rPr>
      <t xml:space="preserve">bianco e nero </t>
    </r>
    <r>
      <rPr>
        <b/>
        <sz val="10"/>
        <rFont val="Arial Narrow"/>
        <family val="2"/>
      </rPr>
      <t xml:space="preserve">per lavorazione posta ibrida  (al netto dei costi di recapito)
</t>
    </r>
  </si>
  <si>
    <r>
      <t xml:space="preserve">3.2) Prezzo per servizio di elaborazione dati, stampa e imbustamento </t>
    </r>
    <r>
      <rPr>
        <b/>
        <u/>
        <sz val="10"/>
        <rFont val="Arial Narrow"/>
        <family val="2"/>
      </rPr>
      <t xml:space="preserve">a colori </t>
    </r>
    <r>
      <rPr>
        <b/>
        <sz val="10"/>
        <rFont val="Arial Narrow"/>
        <family val="2"/>
      </rPr>
      <t xml:space="preserve">per lavorazione posta ibrida (al netto dei costi di recapito)
</t>
    </r>
  </si>
  <si>
    <t>SEZIONE C - PREZZI PER SERVIZI DI PICK UP E DELIVERY</t>
  </si>
  <si>
    <t xml:space="preserve">4) Servizio di pick up (ritiro) della corrispondenza in uscita </t>
  </si>
  <si>
    <t>5) Servizio  di delivery (consegna) della corrispondenza in entrata</t>
  </si>
  <si>
    <t>1.1.1) Formato piccolo. Invii rettangolari di dimensioni: lunghezza da 14 a 23,5 cm; altezza da 9 a 12 cm; spessore da 0,15 fino a 5 mm</t>
  </si>
  <si>
    <r>
      <t xml:space="preserve">2.3) "Raccomandate"  - </t>
    </r>
    <r>
      <rPr>
        <b/>
        <u/>
        <sz val="10"/>
        <rFont val="Arial Narrow"/>
        <family val="2"/>
      </rPr>
      <t>CAP di destinazione:  EU (Extra Urbano)</t>
    </r>
  </si>
  <si>
    <t>SEZIONE A - PREZZI PER SERVIZI DI RECAPITO CORRISPONDENZA</t>
  </si>
  <si>
    <t xml:space="preserve">1.3.1) Formato piccolo. Invii rettangolari di dimensioni: lunghezza da 14 a 23,5 cm; altezza da 9 a 12 cm; spessore da 0,15 fino a 5 mm
</t>
  </si>
  <si>
    <t xml:space="preserve">3) Prezzo per servizio di stampa e imbustamento posta ibrida  (indicare i prezzi al netto dei costi di recapito) 
</t>
  </si>
  <si>
    <r>
      <t xml:space="preserve">A.1) "Posta Ordinaria" o  invii altrimenti denominati aventi  caratteristiche analoghe 
</t>
    </r>
    <r>
      <rPr>
        <b/>
        <u/>
        <sz val="10"/>
        <rFont val="Arial Narrow"/>
        <family val="2"/>
      </rPr>
      <t>CAP di destinazione: Area Metropolitana (AM)</t>
    </r>
    <r>
      <rPr>
        <b/>
        <sz val="10"/>
        <rFont val="Arial Narrow"/>
        <family val="2"/>
      </rPr>
      <t xml:space="preserve">
</t>
    </r>
  </si>
  <si>
    <t>oltre 100 g fino a 250 g</t>
  </si>
  <si>
    <t>oltre 250 g fino a 350 g</t>
  </si>
  <si>
    <t>oltre 350 g fino a 1.000 g</t>
  </si>
  <si>
    <t>oltre 1.000 g fino a 2.000 g</t>
  </si>
  <si>
    <r>
      <t xml:space="preserve">B.1)  "Raccomandate"  - </t>
    </r>
    <r>
      <rPr>
        <b/>
        <u/>
        <sz val="10"/>
        <rFont val="Arial Narrow"/>
        <family val="2"/>
      </rPr>
      <t xml:space="preserve">CAP di destinazione: Area Metropolitana (AM) </t>
    </r>
    <r>
      <rPr>
        <b/>
        <sz val="10"/>
        <rFont val="Arial Narrow"/>
        <family val="2"/>
      </rPr>
      <t xml:space="preserve">
</t>
    </r>
  </si>
  <si>
    <t xml:space="preserve">oltre 1.000 g fino a 2.000 g </t>
  </si>
  <si>
    <t>D) "Posta ordinaria" o invii altrimenti denominati aventi analoghe caratteristiche, destinazione Estero.
Le zone di recapito di seguito richiamate, corrispondono alle zone tariffarie per il servizio di recapito "Postamail internazionale" offerto dal FSU</t>
  </si>
  <si>
    <t xml:space="preserve">D.1) "Posta ordinaria Estero 1" invii da recapitare in zona 1: EUROPA E ALTRI PAESI DEL MEDITERRANEO 
</t>
  </si>
  <si>
    <t xml:space="preserve">D.1.2) Formato compatto   - Dimensioni: Lunghezza  da 140 mm a 381m m  -  Larghezza da 90 a 305 mm - Spessore da 0,15 mm a 20 mm </t>
  </si>
  <si>
    <t>da 3 g fino a 50 g</t>
  </si>
  <si>
    <t xml:space="preserve">D.2) "Posta ordinaria Estero 2" invii da recapitare in zona 2 : ALTRI PAESI DELL'AFRICA, DELL'ASIA E DELLE AMERICHE
</t>
  </si>
  <si>
    <t>D.2.1) Formato normalizzato - Dimensioni: Lunghezza  da 140  a  245 mm  -  Larghezza da 90 a 165 mm - Spessore da 0,15 a 5 mm</t>
  </si>
  <si>
    <t xml:space="preserve">D.2.2) Formato compatto   - Dimensioni: Lunghezza  da 140 mm a 245mm  -  Larghezza da 60 a 165 mm - Spessore da 0,15 mm a 20 mm </t>
  </si>
  <si>
    <t>D.3.1) Formato normalizzato - Dimensioni: Lunghezza  da 140  a  245 mm  -  Larghezza da 90 a 165 mm - Spessore da 0,15 a 5 mm</t>
  </si>
  <si>
    <t>D.3.2) Formato compatto   - Dimensioni: Lunghezza  da 140 mm a 245mm  -  Larghezza da 60 a 165 mm - Spessore da 0,15 mm a 20 mm.</t>
  </si>
  <si>
    <r>
      <t xml:space="preserve">da 0 a  </t>
    </r>
    <r>
      <rPr>
        <u/>
        <sz val="10"/>
        <rFont val="Arial Narrow"/>
        <family val="2"/>
      </rPr>
      <t xml:space="preserve">&lt; </t>
    </r>
    <r>
      <rPr>
        <sz val="10"/>
        <rFont val="Arial Narrow"/>
        <family val="2"/>
      </rPr>
      <t>10 KG</t>
    </r>
  </si>
  <si>
    <t>da  &gt; 10 KG fino a 20 KG</t>
  </si>
  <si>
    <r>
      <t xml:space="preserve">fino a </t>
    </r>
    <r>
      <rPr>
        <u/>
        <sz val="10"/>
        <rFont val="Arial Narrow"/>
        <family val="2"/>
      </rPr>
      <t>&lt;</t>
    </r>
    <r>
      <rPr>
        <sz val="10"/>
        <rFont val="Arial Narrow"/>
        <family val="2"/>
      </rPr>
      <t xml:space="preserve"> 1 KG</t>
    </r>
  </si>
  <si>
    <r>
      <t xml:space="preserve">da &gt; 1 KG fino a </t>
    </r>
    <r>
      <rPr>
        <u/>
        <sz val="10"/>
        <rFont val="Arial Narrow"/>
        <family val="2"/>
      </rPr>
      <t xml:space="preserve">&lt; </t>
    </r>
    <r>
      <rPr>
        <sz val="10"/>
        <rFont val="Arial Narrow"/>
        <family val="2"/>
      </rPr>
      <t>3 KG</t>
    </r>
  </si>
  <si>
    <r>
      <t xml:space="preserve">da &gt; 3 KG fino a </t>
    </r>
    <r>
      <rPr>
        <u/>
        <sz val="10"/>
        <rFont val="Arial Narrow"/>
        <family val="2"/>
      </rPr>
      <t>&lt;</t>
    </r>
    <r>
      <rPr>
        <sz val="10"/>
        <rFont val="Arial Narrow"/>
        <family val="2"/>
      </rPr>
      <t xml:space="preserve"> 5 KG</t>
    </r>
  </si>
  <si>
    <r>
      <t xml:space="preserve">da &gt; 5 KG fino a </t>
    </r>
    <r>
      <rPr>
        <u/>
        <sz val="10"/>
        <rFont val="Arial Narrow"/>
        <family val="2"/>
      </rPr>
      <t xml:space="preserve">&lt; </t>
    </r>
    <r>
      <rPr>
        <sz val="10"/>
        <rFont val="Arial Narrow"/>
        <family val="2"/>
      </rPr>
      <t>10 KG</t>
    </r>
  </si>
  <si>
    <r>
      <t xml:space="preserve">da &gt; 10 KG fino a </t>
    </r>
    <r>
      <rPr>
        <u/>
        <sz val="10"/>
        <rFont val="Arial Narrow"/>
        <family val="2"/>
      </rPr>
      <t xml:space="preserve">&lt; </t>
    </r>
    <r>
      <rPr>
        <sz val="10"/>
        <rFont val="Arial Narrow"/>
        <family val="2"/>
      </rPr>
      <t>15 KG</t>
    </r>
  </si>
  <si>
    <r>
      <t xml:space="preserve">da &gt; 15 KG fino a </t>
    </r>
    <r>
      <rPr>
        <u/>
        <sz val="10"/>
        <rFont val="Arial Narrow"/>
        <family val="2"/>
      </rPr>
      <t xml:space="preserve">&lt; </t>
    </r>
    <r>
      <rPr>
        <sz val="10"/>
        <rFont val="Arial Narrow"/>
        <family val="2"/>
      </rPr>
      <t>20 KG</t>
    </r>
  </si>
  <si>
    <t xml:space="preserve">F.2) "Pacchi ordinari estero zona 2" o  invii altrimenti denominati aventi  caratteristiche analoghe 
Destinazione: paesi zona 2
</t>
  </si>
  <si>
    <t xml:space="preserve">F.3) "Pacchi ordinari estero zona 3" o  invii altrimenti denominati aventi  caratteristiche analoghe 
Destinazione: paesi zona 3
</t>
  </si>
  <si>
    <t xml:space="preserve">F.4) "Pacchi ordinari estero zona 4" o  invii altrimenti denominati aventi  caratteristiche analoghe 
Destinazione: paesi zona 4
</t>
  </si>
  <si>
    <t xml:space="preserve">F.5) "Pacchi ordinari estero zona 5" o  invii altrimenti denominati aventi  caratteristiche analoghe 
Destinazione: paesi zona 5
</t>
  </si>
  <si>
    <t>fino a &lt; 1 KG</t>
  </si>
  <si>
    <t>da 1 KG fino a &lt; 3 KG</t>
  </si>
  <si>
    <t>da 3 KG fino a &lt; 5 KG</t>
  </si>
  <si>
    <t>da 5 KG fino a &lt; 10 KG</t>
  </si>
  <si>
    <t>da 10 KG fino a &lt; 15 KG</t>
  </si>
  <si>
    <t>da 15 KG fino a &lt; 20 KG</t>
  </si>
  <si>
    <t xml:space="preserve">F.7) "Pacchi ordinari estero zona 7" o  invii altrimenti denominati aventi  caratteristiche analoghe 
Destinazione: paesi zona 7
</t>
  </si>
  <si>
    <t xml:space="preserve">F.8) "Pacchi ordinari estero zona 8" o  invii altrimenti denominati aventi  caratteristiche analoghe 
Destinazione: paesi zona 8
</t>
  </si>
  <si>
    <t>G) "Posta con recapito a data e ora certa"  (corrispondenza tracciata temporalmente e geograficamente nella fase di trasporto, dall’accettazione e fino al recapito) o invii altrimenti denominati aventi analoghe caratteristiche da recapitare in territorio nazionale.</t>
  </si>
  <si>
    <t xml:space="preserve"> fino a 20 grammi</t>
  </si>
  <si>
    <t xml:space="preserve">2) "Raccomandate" o invii altrimenti denominati aventi analoghe caratteristiche, con certificazione legale dell'avvenuta spedizione. Invii non rettangolari nei formati ammessi dall'Operatore
 Invii rettangolari di dimensioni: lunghezza  da 14 a 35,3 cm; altezza da 9 a 25 cm; spessore da 0,15 mm a 5 cm </t>
  </si>
  <si>
    <r>
      <t xml:space="preserve">A.2) "Posta Ordinaria" o  invii altrimenti denominati aventi  caratteristiche analoghe </t>
    </r>
    <r>
      <rPr>
        <b/>
        <u/>
        <sz val="10"/>
        <rFont val="Arial Narrow"/>
        <family val="2"/>
      </rPr>
      <t>CAP di destinazione: Capoluogo di Provincia (CP)</t>
    </r>
  </si>
  <si>
    <t xml:space="preserve">B) "Raccomandate" o invii altrimenti denominati aventi analoghe caratteristiche, con certificazione legale dell'avvenuta spedizione. Invii rettangolari di dimensioni: lunghezza  massimo 35,3 cm; altezza massimo 25 cm; spessore da 0,15  mm a 5 cm </t>
  </si>
  <si>
    <r>
      <t xml:space="preserve">B.2) "Raccomandate"  - </t>
    </r>
    <r>
      <rPr>
        <b/>
        <u/>
        <sz val="10"/>
        <rFont val="Arial Narrow"/>
        <family val="2"/>
      </rPr>
      <t>CAP di destinazione:  CP (Capoluogo di Provincia)</t>
    </r>
  </si>
  <si>
    <r>
      <t xml:space="preserve">B.3) "Raccomandate"  - </t>
    </r>
    <r>
      <rPr>
        <b/>
        <u/>
        <sz val="10"/>
        <rFont val="Arial Narrow"/>
        <family val="2"/>
      </rPr>
      <t>CAP di destinazione:  EU (Extra Urbano)</t>
    </r>
  </si>
  <si>
    <r>
      <t>C)  "Posta Assicurata"</t>
    </r>
    <r>
      <rPr>
        <b/>
        <u/>
        <sz val="10"/>
        <rFont val="Arial Narrow"/>
        <family val="2"/>
      </rPr>
      <t xml:space="preserve"> fino a 50 Euro di valore assicurato</t>
    </r>
    <r>
      <rPr>
        <b/>
        <sz val="10"/>
        <rFont val="Arial Narrow"/>
        <family val="2"/>
      </rPr>
      <t xml:space="preserve">  invii da recapitare entro il territoritorio nazionale. Tipologia </t>
    </r>
    <r>
      <rPr>
        <b/>
        <u/>
        <sz val="10"/>
        <rFont val="Arial Narrow"/>
        <family val="2"/>
      </rPr>
      <t xml:space="preserve">CAP:  tutti i CAP. </t>
    </r>
    <r>
      <rPr>
        <b/>
        <sz val="10"/>
        <rFont val="Arial Narrow"/>
        <family val="2"/>
      </rPr>
      <t xml:space="preserve">Misure invii ammesse: lunghezza da 140 a 353 mm; altezza da 90 fino a 250 mm. Spessore:  da 0,15 fino a 25 mm. Formati buste es.,:  DL, C5/6, C6, C5, C4. </t>
    </r>
  </si>
  <si>
    <t>D.3) "Posta ordinaria Estero 3" invii da recapitare all'estero  - ESTERO ZONA 3: OCEANIA</t>
  </si>
  <si>
    <t>E) "Pacco ordinario" o  invio altrimenti denominato, da recapitare sul territorio nazionale, avente caratteristiche analoghe,  per standard di confenzionamento, al prodotto "Pacco ordinario per l'interno" del FSU</t>
  </si>
  <si>
    <t>E.1) "Pacco ordinario formato standard"</t>
  </si>
  <si>
    <t>E.2) "Pacco ordinario formato ingombrante"</t>
  </si>
  <si>
    <t>F) "Pacco estero" o  invio altrimenti denominato, da recapitare sul territorio nazionale, avente caratteristiche analoghe,  per standard di confenzionamento, al prodotto "Pacco ordinario internazionale" del FSU</t>
  </si>
  <si>
    <t>F.1) "Pacchi ordinari estero zona 1" o  invii altrimenti denominati aventi  caratteristiche analoghe 
Destinazione: paesi zona 1</t>
  </si>
  <si>
    <t>D.1.1) Formato normalizzato - Dimensioni: Lunghezza  da 140  a  245 mm  -  Larghezza da 90 a 165 mm - Spessore da 0,15 a 5 mm</t>
  </si>
  <si>
    <t>G.1)  "Posta con recapito a data e ora certa"   - CAP di destinazione: Area Metropolitana (AM). Misure invii ammesse, di norma: lunghezza da 127 a 292 mm; altezza da 75 fino a 165 mm. Spessore:  da 0,18 fino a 6,5 mm.</t>
  </si>
  <si>
    <t xml:space="preserve">G.2)  "Posta con recapito a data e ora certa"   - CAP di destinazione:  CP (Capoluogo di Provincia). Misure invii ammesse: lunghezza da 127 a 292 mm; altezza da 75 fino a 165mm. Spessore:  da 0,18 fino a 6,5mm. 
</t>
  </si>
  <si>
    <t>H)  Posta ibrida inversa: "Raccomandata cartacea con giacenza tradizionale  e digitale" o invii altrimenti denominati aventi analoghe caratteristiche da recapitare in territorio nazionale.</t>
  </si>
  <si>
    <t>H.1)  "Raccomandata cartacea con giacenza tradizionale  e digitale" (da fisica a elettronica). Tipologia CAP:  AM (Area Metropolitana)</t>
  </si>
  <si>
    <t>H.2)  "Raccomandata cartacea con giacenza tradizionale  e digitale" (da fisica a elettronica). Tipologia CAP:  CP (Capoluogo di Provincia)</t>
  </si>
  <si>
    <t>H.3)  "Raccomandata cartacea con giacenza tradizionale  e digitale" (da fisica a elettronica). Tipologia CAP:  EU (Area Extraurbana)</t>
  </si>
  <si>
    <t>da 3 g fino a 100 grammi</t>
  </si>
  <si>
    <t xml:space="preserve">1.1.2) Formato medio. Invii rettangolari di dimensioni: lunghezza  da 14 a 35,3 cm; altezza da 9 a 25 cm; spessore da 0,15  mm a 2,5 cm 
</t>
  </si>
  <si>
    <t xml:space="preserve">1.2.2) Formato medio. Invii rettangolari di dimensioni: lunghezza  da 14 a 35,3 cm; altezza da 9 a 25 cm; spessore da 0,15  mm a 2,5 cm </t>
  </si>
  <si>
    <t xml:space="preserve">1.3.2)  Formato medio. Invii rettangolari di dimensioni: lunghezza  da 14 a 35,3 cm; altezza da 9 a 25 cm; spessore da 0,15  mm a 2,5 cm </t>
  </si>
  <si>
    <t xml:space="preserve">A.1.1) Formato medio. Invii rettangolari di dimensioni: lunghezza  da 14 a 35,3 cm; altezza da 9 a 25 cm; spessore da 0,15  mm a 2,5 cm 
</t>
  </si>
  <si>
    <t xml:space="preserve">A.1.2) Formato extra. Invii rettangolari dimensioni: lunghezza  da 14 a 35,3 cm; altezza da 9 a 25 cm; spessore da 2,5 a 5 cm. Invii non rettangolari nei formati ammessi dall'Operatore
</t>
  </si>
  <si>
    <t>A.2.1) Formato medio. Invii rettangolari di dimensioni: altezza  da 14 a 35,3 cm; larghezza da 9 a 25 cm; spessore da 0,15  mm a 2,5 cm</t>
  </si>
  <si>
    <t>A.2.2) Formato extra. Invii rettangolari dimensioni: lunghezza  da 14 a 35,3 cm; altezza da 9 a 25 cm; spessore da 2,5 a 5 cm. Invii non rettangolari nei formati ammessi dall'Operatore</t>
  </si>
  <si>
    <t xml:space="preserve">A.3.1) Formato medio. Invii rettangolari di dimensioni: altezza  da 14 a 35,3 cm; larghezza da 9 a 25 cm; spessore da 0,15  mm a 2,5 cm </t>
  </si>
  <si>
    <t>A.3.2)  Formato extra. Invii rettangolari dimensioni: lunghezza  da 14 a 35,3 cm; altezza da 9 a 25 cm; spessore da 2,5 a 5 cm. Invii non rettangolari nei formati ammessi dall'Operatore</t>
  </si>
  <si>
    <t>Servizio di giacenza pacchi (tutti i formati e tutti i porti di peso)</t>
  </si>
  <si>
    <t xml:space="preserve">F.6) "Pacchi ordinari estero zona 6" o  invii altrimenti denominati aventi  caratteristiche analoghe 
Destinazione: paesi zona 6
</t>
  </si>
  <si>
    <t>IMPOST</t>
  </si>
  <si>
    <t>A) "Posta ordinaria" o invii altrimenti denominati aventi analoghe caratteristiche da recapitare sul territorio nazionale
CIG 73166892C5</t>
  </si>
  <si>
    <r>
      <t xml:space="preserve">A.3) "Posta Ordinaria" o  invii altrimenti denominati aventi  caratteristiche analoghe </t>
    </r>
    <r>
      <rPr>
        <b/>
        <u/>
        <sz val="10"/>
        <rFont val="Arial Narrow"/>
        <family val="2"/>
      </rPr>
      <t>CAP di destinazione: Extra-Urbana (EU)</t>
    </r>
  </si>
  <si>
    <t>Colonna A                        Prezzo Unitario Offerto
al netto di IVA
(max 5 cifre decimali)</t>
  </si>
  <si>
    <t>Colonna B                 Adesione servizio (per ogni scaglione indicare i volumi)</t>
  </si>
  <si>
    <t>Colonna C                   (Prezzo Colonna A x Volume Colonna B)
Importo totale per tipologia di servizio
al  netto di IVA €</t>
  </si>
  <si>
    <t>TOTALE</t>
  </si>
  <si>
    <t>Colonna A                                 Prezzo unitario offerto al netto di IVA
(max 5 cifre decimali)</t>
  </si>
  <si>
    <t>Colonna B                  Adesione servizio (per ogni scaglione indicare i volumi)</t>
  </si>
  <si>
    <t>Colonna C                   (Prezzo Colonna A x Volume Colonna B)
Importo totale per tipologia di servizio
al  netto di IVA 
€</t>
  </si>
  <si>
    <t>Adesione servizio (indicare numero di sedi per le quali si richiede il ritiro*)</t>
  </si>
  <si>
    <t>Adesione servizio (indicare le  frequenze di ritiro**)</t>
  </si>
  <si>
    <t>totale ritiri</t>
  </si>
  <si>
    <t>Adesione servizio (indicare numero di sedi per le quali si richiede la consegna*)</t>
  </si>
  <si>
    <t>Adesione servizio (indicare le frequenze di consegna**)</t>
  </si>
  <si>
    <t>totale consegne</t>
  </si>
  <si>
    <t xml:space="preserve">* INDICARE DI SEGUITO  GLI INDIRIZZI DI RITIRO E GLI INDIRIZZI DI CONSEGNA </t>
  </si>
  <si>
    <t>SEDE 1</t>
  </si>
  <si>
    <t>SEDE 2</t>
  </si>
  <si>
    <t>SEDE 3</t>
  </si>
  <si>
    <t>ECC</t>
  </si>
  <si>
    <t>** PER OGNI SEDE  I GIORNI DELLA SETTIMANA E GLI ORARI  IN CUI SI RICHIEDE IL SERVIZIO</t>
  </si>
  <si>
    <r>
      <t xml:space="preserve">L </t>
    </r>
    <r>
      <rPr>
        <sz val="10"/>
        <color indexed="10"/>
        <rFont val="Wingdings"/>
        <charset val="2"/>
      </rPr>
      <t xml:space="preserve">¨ </t>
    </r>
    <r>
      <rPr>
        <sz val="10"/>
        <color indexed="10"/>
        <rFont val="Arial"/>
        <family val="2"/>
      </rPr>
      <t xml:space="preserve"> M </t>
    </r>
    <r>
      <rPr>
        <sz val="10"/>
        <color indexed="10"/>
        <rFont val="Wingdings"/>
        <charset val="2"/>
      </rPr>
      <t xml:space="preserve">¨ </t>
    </r>
    <r>
      <rPr>
        <sz val="10"/>
        <color indexed="10"/>
        <rFont val="Arial"/>
        <family val="2"/>
      </rPr>
      <t xml:space="preserve">M </t>
    </r>
    <r>
      <rPr>
        <sz val="10"/>
        <color indexed="10"/>
        <rFont val="Wingdings"/>
        <charset val="2"/>
      </rPr>
      <t>¨</t>
    </r>
    <r>
      <rPr>
        <sz val="10"/>
        <color indexed="10"/>
        <rFont val="Arial"/>
        <family val="2"/>
      </rPr>
      <t xml:space="preserve">   G </t>
    </r>
    <r>
      <rPr>
        <sz val="10"/>
        <color indexed="10"/>
        <rFont val="Wingdings"/>
        <charset val="2"/>
      </rPr>
      <t xml:space="preserve">¨ </t>
    </r>
    <r>
      <rPr>
        <sz val="10"/>
        <color indexed="10"/>
        <rFont val="Arial"/>
        <family val="2"/>
      </rPr>
      <t xml:space="preserve"> V </t>
    </r>
    <r>
      <rPr>
        <sz val="10"/>
        <color indexed="10"/>
        <rFont val="Wingdings"/>
        <charset val="2"/>
      </rPr>
      <t>¨</t>
    </r>
  </si>
  <si>
    <t>ORARIO</t>
  </si>
  <si>
    <t>ALL 1 LISTINO PREZZI LOTTO 2 - Servizi e prodotti postali per le Amministrazioni delle province di Bologna e Ferrara
CIG 73166892C5</t>
  </si>
  <si>
    <t>ALL 2 LISTINO PREZZI ULTERIORI INVII - LOTTO 2 - Servizi e prodotti postali per le Amministrazioni delle province di Bologna e Ferrara
CIG 73166892C5</t>
  </si>
  <si>
    <t>G.3)  "Posta con recapito a data e ora certa"   - CAP di destinazione:  EU (Extra Urbano). Misure invii ammesse: lunghezza da 127 a 292 mm; altezza da 75 fino a 165mm. Spessore:  da 0,18 fino a 6,5mm.</t>
  </si>
  <si>
    <t>1) "Atto Giudiziario"   offerta  valida esclusivamente per gli atti giudiziari provenienti da flusso di stampa (notifica+forfait CAN/CAD)</t>
  </si>
  <si>
    <t>Colonna A                  Prezzo unitario offerto al netto di IVA
(max 5 cifre decimali)</t>
  </si>
  <si>
    <t xml:space="preserve">.1)  ATTI GIUDIZIARI
</t>
  </si>
  <si>
    <t>oltre 20 g fino a 50 g</t>
  </si>
  <si>
    <t xml:space="preserve">oltre 250 g fino a 350 g </t>
  </si>
  <si>
    <t>oltre 350 g fino a 1000 g</t>
  </si>
  <si>
    <t xml:space="preserve">oltre 1000 g fino a 2000 g </t>
  </si>
  <si>
    <t>ALL 3 LISTINO PREZZI AG - LOTTO 2 - Servizi e prodotti postali per le Amministrazioni delle province di Bologna e Ferrara
CIG 73166892C5</t>
  </si>
  <si>
    <t>ALL 4 LISTINO PREZZI DATA CERTA - LOTTO 2 - Servizi e prodotti postali per le Amministrazioni delle province di Bologna e Ferrara
CIG 73166892C5</t>
  </si>
  <si>
    <t xml:space="preserve">ALL 5 - CONTEGGIO PER SERVIZI  PICK UP E DELIVERY </t>
  </si>
  <si>
    <t xml:space="preserve">1) "Posta Contest ONLINE 4 - Prezzo Nazionale" </t>
  </si>
  <si>
    <t>Scaglioni</t>
  </si>
  <si>
    <t>Colonna A   stampa B/N  e imbustamento                     Prezzo unitario offerto al netto di IVA</t>
  </si>
  <si>
    <t>Colonna B   stampa a colore e imbustamento                  Prezzo unitario offerto al netto di IVA</t>
  </si>
  <si>
    <t>Colonna C                Adesione servizio (per ogni scaglione indicare i volumi)</t>
  </si>
  <si>
    <t>Colonna D                   (Prezzo Colonna A x Volume Colonna B)
Importo totale per tipologia di servizio
al  netto di IVA €</t>
  </si>
  <si>
    <t>fino a 20g</t>
  </si>
  <si>
    <t>1 foglio</t>
  </si>
  <si>
    <t>2 fogli</t>
  </si>
  <si>
    <t>3 fogli</t>
  </si>
  <si>
    <t>4 fogli</t>
  </si>
  <si>
    <t>da 21g a 50g</t>
  </si>
  <si>
    <t>5 fogli</t>
  </si>
  <si>
    <t>6 fogli</t>
  </si>
  <si>
    <t>7 fogli</t>
  </si>
  <si>
    <t>8 fogli</t>
  </si>
  <si>
    <t>9 fogli</t>
  </si>
  <si>
    <t>10 fogli</t>
  </si>
  <si>
    <t>da 51g a 100g</t>
  </si>
  <si>
    <t>11 fogli</t>
  </si>
  <si>
    <t>12 fogli</t>
  </si>
  <si>
    <t>13 fogli</t>
  </si>
  <si>
    <t>14 fogli</t>
  </si>
  <si>
    <t>15 fogli</t>
  </si>
  <si>
    <t>16 fogli</t>
  </si>
  <si>
    <t>17 fogli</t>
  </si>
  <si>
    <t>18 fogli</t>
  </si>
  <si>
    <t>19 fogli</t>
  </si>
  <si>
    <t>20 fogli</t>
  </si>
  <si>
    <t>da 101 g a 250g</t>
  </si>
  <si>
    <t>21 fogli</t>
  </si>
  <si>
    <t>22 fogli</t>
  </si>
  <si>
    <t>23 fogli</t>
  </si>
  <si>
    <t>24 fogli</t>
  </si>
  <si>
    <t>25 fogli</t>
  </si>
  <si>
    <t>26 fogli</t>
  </si>
  <si>
    <t>27 fogli</t>
  </si>
  <si>
    <t>28 fogli</t>
  </si>
  <si>
    <t>29 fogli</t>
  </si>
  <si>
    <t>30 fogli</t>
  </si>
  <si>
    <t>31 fogli</t>
  </si>
  <si>
    <t>32 fogli</t>
  </si>
  <si>
    <t>33 fogli</t>
  </si>
  <si>
    <t>34 fogli</t>
  </si>
  <si>
    <t>35 fogli</t>
  </si>
  <si>
    <t>36 fogli</t>
  </si>
  <si>
    <t>37 fogli</t>
  </si>
  <si>
    <t>38 fogli</t>
  </si>
  <si>
    <t>39 fogli</t>
  </si>
  <si>
    <t>40 fogli</t>
  </si>
  <si>
    <t>41 fogli</t>
  </si>
  <si>
    <t>42 fogli</t>
  </si>
  <si>
    <t>43 fogli</t>
  </si>
  <si>
    <t>44 fogli</t>
  </si>
  <si>
    <t>45 fogli</t>
  </si>
  <si>
    <t>46 fogli</t>
  </si>
  <si>
    <t>47 fogli</t>
  </si>
  <si>
    <t>48 fogli</t>
  </si>
  <si>
    <t>49 fogli</t>
  </si>
  <si>
    <t>50 fogli</t>
  </si>
  <si>
    <t xml:space="preserve">1) "Raccomandata Market ONLINE 4 - Prezzo Nazionale" </t>
  </si>
  <si>
    <t>ALL 5 LISTINO PREZZI H2H - LOTTO 2 - Servizi e prodotti postali per le Amministrazioni delle province di Bologna e Ferrara
CIG 73166892C5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</si>
</sst>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8" formatCode="&quot;€&quot;\ #,##0.00;[Red]\-&quot;€&quot;\ #,##0.00"/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0000"/>
    <numFmt numFmtId="165" formatCode="0.00000"/>
    <numFmt numFmtId="166" formatCode="_-* #,##0_-;\-* #,##0_-;_-* &quot;-&quot;??_-;_-@_-"/>
    <numFmt numFmtId="167" formatCode="#,##0.000000"/>
    <numFmt numFmtId="168" formatCode="0.0000"/>
    <numFmt numFmtId="169" formatCode="_-* #,##0.0000_-;\-* #,##0.0000_-;_-* &quot;-&quot;????_-;_-@_-"/>
    <numFmt numFmtId="170" formatCode="&quot;€&quot;\ #,##0.00"/>
  </numFmts>
  <fonts count="23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strike/>
      <sz val="10"/>
      <name val="Arial Narrow"/>
      <family val="2"/>
    </font>
    <font>
      <sz val="8"/>
      <name val="Arial"/>
      <family val="2"/>
    </font>
    <font>
      <sz val="12"/>
      <name val="MS Sans Serif"/>
      <family val="2"/>
    </font>
    <font>
      <b/>
      <sz val="11"/>
      <name val="Arial Narrow"/>
      <family val="2"/>
    </font>
    <font>
      <u/>
      <sz val="10"/>
      <name val="Arial Narrow"/>
      <family val="2"/>
    </font>
    <font>
      <b/>
      <sz val="10"/>
      <color rgb="FF222427"/>
      <name val="Arial Narrow"/>
      <family val="2"/>
    </font>
    <font>
      <sz val="10"/>
      <color rgb="FF222427"/>
      <name val="Arial Narrow"/>
      <family val="2"/>
    </font>
    <font>
      <b/>
      <sz val="12"/>
      <color theme="0"/>
      <name val="Arial Narrow"/>
      <family val="2"/>
    </font>
    <font>
      <b/>
      <sz val="14"/>
      <name val="Arial Narrow"/>
      <family val="2"/>
    </font>
    <font>
      <sz val="8"/>
      <name val="Arial Narrow"/>
      <family val="2"/>
    </font>
    <font>
      <sz val="10"/>
      <color rgb="FFFF0000"/>
      <name val="Arial"/>
      <family val="2"/>
    </font>
    <font>
      <sz val="10"/>
      <color indexed="10"/>
      <name val="Wingdings"/>
      <charset val="2"/>
    </font>
    <font>
      <sz val="10"/>
      <color indexed="10"/>
      <name val="Arial"/>
      <family val="2"/>
    </font>
    <font>
      <sz val="14"/>
      <name val="Arial Narrow"/>
      <family val="2"/>
    </font>
    <font>
      <sz val="11"/>
      <color rgb="FF002060"/>
      <name val="Calibri"/>
      <family val="2"/>
    </font>
    <font>
      <sz val="11"/>
      <color rgb="FF00206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5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31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23"/>
      </patternFill>
    </fill>
    <fill>
      <patternFill patternType="solid">
        <fgColor theme="4" tint="-0.249977111117893"/>
        <bgColor indexed="23"/>
      </patternFill>
    </fill>
    <fill>
      <patternFill patternType="solid">
        <fgColor rgb="FFC5D9F1"/>
        <bgColor indexed="64"/>
      </patternFill>
    </fill>
    <fill>
      <patternFill patternType="solid">
        <fgColor rgb="FFC5D9F1"/>
        <bgColor indexed="26"/>
      </patternFill>
    </fill>
    <fill>
      <patternFill patternType="solid">
        <fgColor rgb="FF366092"/>
        <bgColor indexed="23"/>
      </patternFill>
    </fill>
    <fill>
      <patternFill patternType="solid">
        <fgColor rgb="FF366092"/>
        <bgColor indexed="64"/>
      </patternFill>
    </fill>
    <fill>
      <patternFill patternType="solid">
        <fgColor rgb="FFC5D9F1"/>
        <bgColor indexed="31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Dashed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Dashed">
        <color rgb="FF002060"/>
      </right>
      <top/>
      <bottom style="mediumDashed">
        <color rgb="FF002060"/>
      </bottom>
      <diagonal/>
    </border>
    <border>
      <left/>
      <right style="medium">
        <color rgb="FF002060"/>
      </right>
      <top/>
      <bottom style="mediumDashed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1" fillId="0" borderId="0" applyFill="0" applyBorder="0" applyAlignment="0" applyProtection="0"/>
    <xf numFmtId="41" fontId="8" fillId="0" borderId="0" applyFont="0" applyFill="0" applyBorder="0" applyAlignment="0" applyProtection="0"/>
    <xf numFmtId="0" fontId="1" fillId="0" borderId="0"/>
    <xf numFmtId="0" fontId="9" fillId="0" borderId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83">
    <xf numFmtId="0" fontId="0" fillId="0" borderId="0" xfId="0"/>
    <xf numFmtId="0" fontId="4" fillId="3" borderId="0" xfId="2" applyFont="1" applyFill="1" applyBorder="1" applyAlignment="1">
      <alignment vertical="center" wrapText="1"/>
    </xf>
    <xf numFmtId="0" fontId="4" fillId="4" borderId="0" xfId="2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left" vertical="top"/>
    </xf>
    <xf numFmtId="9" fontId="5" fillId="3" borderId="0" xfId="7" applyFont="1" applyFill="1" applyBorder="1" applyAlignment="1">
      <alignment horizontal="left" vertical="top"/>
    </xf>
    <xf numFmtId="0" fontId="5" fillId="3" borderId="0" xfId="2" applyFont="1" applyFill="1" applyAlignment="1">
      <alignment wrapText="1"/>
    </xf>
    <xf numFmtId="0" fontId="5" fillId="3" borderId="1" xfId="0" applyFont="1" applyFill="1" applyBorder="1"/>
    <xf numFmtId="0" fontId="5" fillId="3" borderId="3" xfId="0" applyFont="1" applyFill="1" applyBorder="1"/>
    <xf numFmtId="0" fontId="5" fillId="3" borderId="4" xfId="0" applyFont="1" applyFill="1" applyBorder="1"/>
    <xf numFmtId="0" fontId="5" fillId="3" borderId="0" xfId="2" applyFont="1" applyFill="1" applyAlignment="1">
      <alignment vertical="top" wrapText="1"/>
    </xf>
    <xf numFmtId="0" fontId="5" fillId="3" borderId="0" xfId="2" applyFont="1" applyFill="1" applyAlignment="1">
      <alignment horizontal="center" wrapText="1"/>
    </xf>
    <xf numFmtId="0" fontId="5" fillId="3" borderId="5" xfId="2" applyFont="1" applyFill="1" applyBorder="1" applyAlignment="1">
      <alignment vertical="center" wrapText="1"/>
    </xf>
    <xf numFmtId="0" fontId="4" fillId="3" borderId="0" xfId="2" applyFont="1" applyFill="1" applyAlignment="1">
      <alignment wrapText="1"/>
    </xf>
    <xf numFmtId="0" fontId="5" fillId="3" borderId="6" xfId="2" applyFont="1" applyFill="1" applyBorder="1" applyAlignment="1">
      <alignment vertical="center" wrapText="1"/>
    </xf>
    <xf numFmtId="0" fontId="5" fillId="3" borderId="1" xfId="2" applyFont="1" applyFill="1" applyBorder="1" applyAlignment="1">
      <alignment vertical="center" wrapText="1"/>
    </xf>
    <xf numFmtId="0" fontId="7" fillId="3" borderId="0" xfId="2" applyFont="1" applyFill="1" applyAlignment="1">
      <alignment wrapText="1"/>
    </xf>
    <xf numFmtId="0" fontId="5" fillId="3" borderId="0" xfId="2" applyFont="1" applyFill="1" applyBorder="1" applyAlignment="1">
      <alignment wrapText="1"/>
    </xf>
    <xf numFmtId="0" fontId="4" fillId="3" borderId="0" xfId="2" applyFont="1" applyFill="1" applyBorder="1" applyAlignment="1">
      <alignment wrapText="1"/>
    </xf>
    <xf numFmtId="43" fontId="5" fillId="5" borderId="0" xfId="3" applyFont="1" applyFill="1" applyBorder="1" applyAlignment="1">
      <alignment horizontal="right" vertical="center" wrapText="1"/>
    </xf>
    <xf numFmtId="43" fontId="5" fillId="3" borderId="0" xfId="2" applyNumberFormat="1" applyFont="1" applyFill="1" applyBorder="1" applyAlignment="1">
      <alignment wrapText="1"/>
    </xf>
    <xf numFmtId="43" fontId="5" fillId="5" borderId="0" xfId="3" applyNumberFormat="1" applyFont="1" applyFill="1" applyBorder="1" applyAlignment="1">
      <alignment horizontal="right" vertical="center" wrapText="1"/>
    </xf>
    <xf numFmtId="43" fontId="4" fillId="6" borderId="0" xfId="3" applyFont="1" applyFill="1" applyBorder="1" applyAlignment="1">
      <alignment horizontal="center" vertical="center" wrapText="1"/>
    </xf>
    <xf numFmtId="43" fontId="5" fillId="7" borderId="0" xfId="3" applyFont="1" applyFill="1" applyBorder="1" applyAlignment="1">
      <alignment horizontal="right" vertical="center" wrapText="1"/>
    </xf>
    <xf numFmtId="0" fontId="7" fillId="3" borderId="0" xfId="2" applyFont="1" applyFill="1" applyBorder="1" applyAlignment="1">
      <alignment wrapText="1"/>
    </xf>
    <xf numFmtId="43" fontId="5" fillId="3" borderId="0" xfId="3" applyFont="1" applyFill="1" applyBorder="1" applyAlignment="1">
      <alignment wrapText="1"/>
    </xf>
    <xf numFmtId="0" fontId="5" fillId="3" borderId="0" xfId="2" applyFont="1" applyFill="1" applyBorder="1" applyAlignment="1">
      <alignment vertical="top" wrapText="1"/>
    </xf>
    <xf numFmtId="43" fontId="5" fillId="3" borderId="0" xfId="2" applyNumberFormat="1" applyFont="1" applyFill="1" applyBorder="1" applyAlignment="1">
      <alignment vertical="top" wrapText="1"/>
    </xf>
    <xf numFmtId="0" fontId="5" fillId="3" borderId="0" xfId="2" applyFont="1" applyFill="1" applyBorder="1" applyAlignment="1">
      <alignment horizontal="center" vertical="top" wrapText="1"/>
    </xf>
    <xf numFmtId="0" fontId="5" fillId="3" borderId="0" xfId="2" applyFont="1" applyFill="1" applyAlignment="1">
      <alignment horizontal="center" vertical="top" wrapText="1"/>
    </xf>
    <xf numFmtId="0" fontId="4" fillId="8" borderId="1" xfId="2" applyFont="1" applyFill="1" applyBorder="1" applyAlignment="1">
      <alignment horizontal="center" vertical="center" wrapText="1"/>
    </xf>
    <xf numFmtId="43" fontId="5" fillId="3" borderId="0" xfId="3" applyNumberFormat="1" applyFont="1" applyFill="1" applyBorder="1" applyAlignment="1">
      <alignment wrapText="1"/>
    </xf>
    <xf numFmtId="43" fontId="5" fillId="3" borderId="0" xfId="3" applyNumberFormat="1" applyFont="1" applyFill="1" applyBorder="1" applyAlignment="1">
      <alignment horizontal="right" vertical="center" wrapText="1"/>
    </xf>
    <xf numFmtId="43" fontId="5" fillId="3" borderId="0" xfId="3" applyNumberFormat="1" applyFont="1" applyFill="1" applyBorder="1" applyAlignment="1">
      <alignment vertical="top" wrapText="1"/>
    </xf>
    <xf numFmtId="43" fontId="5" fillId="2" borderId="0" xfId="3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 wrapText="1"/>
    </xf>
    <xf numFmtId="0" fontId="13" fillId="10" borderId="0" xfId="0" applyFont="1" applyFill="1" applyBorder="1" applyAlignment="1">
      <alignment vertical="center" wrapText="1"/>
    </xf>
    <xf numFmtId="0" fontId="13" fillId="10" borderId="0" xfId="0" applyFont="1" applyFill="1" applyBorder="1" applyAlignment="1">
      <alignment horizontal="right" vertical="center" wrapText="1"/>
    </xf>
    <xf numFmtId="0" fontId="13" fillId="3" borderId="0" xfId="0" applyFont="1" applyFill="1" applyBorder="1" applyAlignment="1">
      <alignment vertical="center" wrapText="1"/>
    </xf>
    <xf numFmtId="0" fontId="13" fillId="3" borderId="0" xfId="0" applyFont="1" applyFill="1" applyBorder="1" applyAlignment="1">
      <alignment horizontal="right" vertical="center" wrapText="1"/>
    </xf>
    <xf numFmtId="0" fontId="5" fillId="3" borderId="7" xfId="2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top"/>
    </xf>
    <xf numFmtId="0" fontId="4" fillId="0" borderId="9" xfId="0" applyFont="1" applyFill="1" applyBorder="1" applyAlignment="1">
      <alignment vertical="top"/>
    </xf>
    <xf numFmtId="0" fontId="4" fillId="11" borderId="9" xfId="2" applyFont="1" applyFill="1" applyBorder="1" applyAlignment="1">
      <alignment vertical="top"/>
    </xf>
    <xf numFmtId="0" fontId="4" fillId="11" borderId="8" xfId="2" applyFont="1" applyFill="1" applyBorder="1" applyAlignment="1">
      <alignment vertical="top"/>
    </xf>
    <xf numFmtId="0" fontId="4" fillId="11" borderId="10" xfId="2" applyFont="1" applyFill="1" applyBorder="1" applyAlignment="1">
      <alignment vertical="top"/>
    </xf>
    <xf numFmtId="0" fontId="4" fillId="11" borderId="11" xfId="2" applyFont="1" applyFill="1" applyBorder="1" applyAlignment="1">
      <alignment vertical="top"/>
    </xf>
    <xf numFmtId="0" fontId="4" fillId="11" borderId="8" xfId="2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165" fontId="5" fillId="6" borderId="1" xfId="2" applyNumberFormat="1" applyFont="1" applyFill="1" applyBorder="1" applyAlignment="1">
      <alignment horizontal="center" vertical="center" wrapText="1"/>
    </xf>
    <xf numFmtId="165" fontId="5" fillId="6" borderId="4" xfId="2" applyNumberFormat="1" applyFont="1" applyFill="1" applyBorder="1" applyAlignment="1">
      <alignment horizontal="center" vertical="center" wrapText="1"/>
    </xf>
    <xf numFmtId="0" fontId="4" fillId="11" borderId="11" xfId="2" applyFont="1" applyFill="1" applyBorder="1" applyAlignment="1">
      <alignment horizontal="center" vertical="top"/>
    </xf>
    <xf numFmtId="164" fontId="5" fillId="6" borderId="1" xfId="2" applyNumberFormat="1" applyFont="1" applyFill="1" applyBorder="1" applyAlignment="1">
      <alignment horizontal="center" vertical="center" wrapText="1"/>
    </xf>
    <xf numFmtId="166" fontId="5" fillId="3" borderId="0" xfId="3" applyNumberFormat="1" applyFont="1" applyFill="1" applyAlignment="1">
      <alignment wrapText="1"/>
    </xf>
    <xf numFmtId="0" fontId="4" fillId="8" borderId="13" xfId="2" applyFont="1" applyFill="1" applyBorder="1" applyAlignment="1">
      <alignment horizontal="center" vertical="center" wrapText="1"/>
    </xf>
    <xf numFmtId="0" fontId="4" fillId="11" borderId="15" xfId="2" applyFont="1" applyFill="1" applyBorder="1" applyAlignment="1">
      <alignment vertical="top"/>
    </xf>
    <xf numFmtId="0" fontId="4" fillId="8" borderId="9" xfId="2" applyFont="1" applyFill="1" applyBorder="1" applyAlignment="1">
      <alignment vertical="top"/>
    </xf>
    <xf numFmtId="0" fontId="4" fillId="8" borderId="8" xfId="2" applyFont="1" applyFill="1" applyBorder="1" applyAlignment="1">
      <alignment vertical="top" wrapText="1"/>
    </xf>
    <xf numFmtId="0" fontId="4" fillId="8" borderId="2" xfId="2" applyFont="1" applyFill="1" applyBorder="1" applyAlignment="1">
      <alignment vertical="top" wrapText="1"/>
    </xf>
    <xf numFmtId="0" fontId="10" fillId="3" borderId="0" xfId="2" applyFont="1" applyFill="1" applyBorder="1" applyAlignment="1">
      <alignment vertical="center" wrapText="1"/>
    </xf>
    <xf numFmtId="43" fontId="4" fillId="3" borderId="0" xfId="3" applyFont="1" applyFill="1" applyBorder="1" applyAlignment="1">
      <alignment horizontal="center" vertical="center" wrapText="1"/>
    </xf>
    <xf numFmtId="43" fontId="5" fillId="3" borderId="0" xfId="3" applyFont="1" applyFill="1" applyBorder="1" applyAlignment="1">
      <alignment horizontal="right" vertical="center" wrapText="1"/>
    </xf>
    <xf numFmtId="43" fontId="4" fillId="3" borderId="0" xfId="3" applyFont="1" applyFill="1" applyBorder="1" applyAlignment="1">
      <alignment vertical="center" wrapText="1"/>
    </xf>
    <xf numFmtId="164" fontId="5" fillId="6" borderId="1" xfId="2" applyNumberFormat="1" applyFont="1" applyFill="1" applyBorder="1" applyAlignment="1">
      <alignment vertical="center" wrapText="1"/>
    </xf>
    <xf numFmtId="0" fontId="4" fillId="3" borderId="0" xfId="2" applyFont="1" applyFill="1" applyAlignment="1">
      <alignment vertical="center" wrapText="1"/>
    </xf>
    <xf numFmtId="0" fontId="5" fillId="3" borderId="0" xfId="2" applyFont="1" applyFill="1" applyBorder="1" applyAlignment="1">
      <alignment horizontal="left" vertical="center" wrapText="1"/>
    </xf>
    <xf numFmtId="0" fontId="5" fillId="3" borderId="0" xfId="2" applyFont="1" applyFill="1" applyAlignment="1">
      <alignment horizontal="left" vertical="center" wrapText="1"/>
    </xf>
    <xf numFmtId="0" fontId="4" fillId="11" borderId="2" xfId="2" applyFont="1" applyFill="1" applyBorder="1" applyAlignment="1">
      <alignment vertical="top"/>
    </xf>
    <xf numFmtId="0" fontId="4" fillId="8" borderId="16" xfId="2" applyFont="1" applyFill="1" applyBorder="1" applyAlignment="1">
      <alignment horizontal="center" vertical="center" wrapText="1"/>
    </xf>
    <xf numFmtId="0" fontId="4" fillId="11" borderId="1" xfId="2" applyFont="1" applyFill="1" applyBorder="1" applyAlignment="1">
      <alignment horizontal="center" vertical="top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Border="1" applyAlignment="1">
      <alignment horizontal="left" vertical="center"/>
    </xf>
    <xf numFmtId="9" fontId="5" fillId="3" borderId="0" xfId="7" applyFont="1" applyFill="1" applyBorder="1" applyAlignment="1">
      <alignment horizontal="left" vertical="center"/>
    </xf>
    <xf numFmtId="0" fontId="5" fillId="3" borderId="0" xfId="2" applyFont="1" applyFill="1" applyBorder="1" applyAlignment="1">
      <alignment vertical="center" wrapText="1"/>
    </xf>
    <xf numFmtId="0" fontId="5" fillId="3" borderId="0" xfId="2" applyFont="1" applyFill="1" applyAlignment="1">
      <alignment vertical="center" wrapText="1"/>
    </xf>
    <xf numFmtId="0" fontId="10" fillId="3" borderId="0" xfId="2" applyFont="1" applyFill="1" applyAlignment="1">
      <alignment vertical="center" wrapText="1"/>
    </xf>
    <xf numFmtId="43" fontId="5" fillId="3" borderId="0" xfId="2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43" fontId="4" fillId="3" borderId="0" xfId="2" applyNumberFormat="1" applyFont="1" applyFill="1" applyBorder="1" applyAlignment="1">
      <alignment vertical="center" wrapText="1"/>
    </xf>
    <xf numFmtId="0" fontId="4" fillId="3" borderId="0" xfId="2" applyFont="1" applyFill="1" applyBorder="1" applyAlignment="1">
      <alignment horizontal="center" vertical="center" wrapText="1"/>
    </xf>
    <xf numFmtId="0" fontId="4" fillId="3" borderId="0" xfId="2" applyFont="1" applyFill="1" applyAlignment="1">
      <alignment horizontal="center" vertical="center" wrapText="1"/>
    </xf>
    <xf numFmtId="0" fontId="5" fillId="3" borderId="0" xfId="2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12" borderId="1" xfId="2" applyFont="1" applyFill="1" applyBorder="1" applyAlignment="1">
      <alignment horizontal="center" vertical="center" wrapText="1"/>
    </xf>
    <xf numFmtId="0" fontId="5" fillId="12" borderId="3" xfId="2" applyFont="1" applyFill="1" applyBorder="1" applyAlignment="1">
      <alignment horizontal="center" vertical="center" wrapText="1"/>
    </xf>
    <xf numFmtId="0" fontId="5" fillId="12" borderId="17" xfId="2" applyFont="1" applyFill="1" applyBorder="1" applyAlignment="1">
      <alignment horizontal="center" vertical="center" wrapText="1"/>
    </xf>
    <xf numFmtId="0" fontId="5" fillId="12" borderId="18" xfId="2" applyFont="1" applyFill="1" applyBorder="1" applyAlignment="1">
      <alignment horizontal="center" vertical="center" wrapText="1"/>
    </xf>
    <xf numFmtId="0" fontId="5" fillId="12" borderId="4" xfId="2" applyFont="1" applyFill="1" applyBorder="1" applyAlignment="1">
      <alignment horizontal="center" vertical="center" wrapText="1"/>
    </xf>
    <xf numFmtId="0" fontId="5" fillId="12" borderId="16" xfId="2" applyFont="1" applyFill="1" applyBorder="1" applyAlignment="1">
      <alignment horizontal="center" vertical="center" wrapText="1"/>
    </xf>
    <xf numFmtId="167" fontId="5" fillId="3" borderId="1" xfId="0" applyNumberFormat="1" applyFont="1" applyFill="1" applyBorder="1" applyAlignment="1">
      <alignment horizontal="center" vertical="center"/>
    </xf>
    <xf numFmtId="167" fontId="5" fillId="3" borderId="1" xfId="2" applyNumberFormat="1" applyFont="1" applyFill="1" applyBorder="1" applyAlignment="1">
      <alignment horizontal="center" vertic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67" fontId="5" fillId="3" borderId="0" xfId="0" applyNumberFormat="1" applyFont="1" applyFill="1" applyAlignment="1">
      <alignment horizontal="center" vertical="center" wrapText="1"/>
    </xf>
    <xf numFmtId="0" fontId="5" fillId="11" borderId="1" xfId="2" applyFont="1" applyFill="1" applyBorder="1" applyAlignment="1">
      <alignment vertical="center"/>
    </xf>
    <xf numFmtId="0" fontId="4" fillId="11" borderId="9" xfId="2" applyFont="1" applyFill="1" applyBorder="1" applyAlignment="1">
      <alignment vertical="center"/>
    </xf>
    <xf numFmtId="0" fontId="5" fillId="11" borderId="9" xfId="2" applyFont="1" applyFill="1" applyBorder="1" applyAlignment="1">
      <alignment vertical="center"/>
    </xf>
    <xf numFmtId="0" fontId="5" fillId="11" borderId="8" xfId="2" applyFont="1" applyFill="1" applyBorder="1" applyAlignment="1">
      <alignment vertical="center"/>
    </xf>
    <xf numFmtId="0" fontId="4" fillId="11" borderId="1" xfId="2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0" fontId="5" fillId="8" borderId="9" xfId="0" applyFont="1" applyFill="1" applyBorder="1" applyAlignment="1">
      <alignment vertical="center"/>
    </xf>
    <xf numFmtId="0" fontId="5" fillId="3" borderId="1" xfId="2" applyFont="1" applyFill="1" applyBorder="1" applyAlignment="1">
      <alignment vertical="center"/>
    </xf>
    <xf numFmtId="0" fontId="4" fillId="8" borderId="1" xfId="2" applyFont="1" applyFill="1" applyBorder="1" applyAlignment="1">
      <alignment vertical="center"/>
    </xf>
    <xf numFmtId="164" fontId="5" fillId="3" borderId="0" xfId="0" applyNumberFormat="1" applyFont="1" applyFill="1" applyAlignment="1">
      <alignment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0" xfId="2" applyFont="1" applyFill="1" applyBorder="1" applyAlignment="1">
      <alignment vertical="center"/>
    </xf>
    <xf numFmtId="0" fontId="5" fillId="3" borderId="0" xfId="2" applyFont="1" applyFill="1" applyAlignment="1">
      <alignment vertical="center"/>
    </xf>
    <xf numFmtId="0" fontId="4" fillId="8" borderId="1" xfId="2" applyFont="1" applyFill="1" applyBorder="1" applyAlignment="1">
      <alignment horizontal="left" vertical="center" wrapText="1"/>
    </xf>
    <xf numFmtId="0" fontId="4" fillId="8" borderId="14" xfId="2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wrapText="1"/>
    </xf>
    <xf numFmtId="0" fontId="4" fillId="3" borderId="0" xfId="2" applyFont="1" applyFill="1" applyBorder="1" applyAlignment="1">
      <alignment horizontal="center" wrapText="1"/>
    </xf>
    <xf numFmtId="43" fontId="5" fillId="3" borderId="0" xfId="2" applyNumberFormat="1" applyFont="1" applyFill="1" applyBorder="1" applyAlignment="1">
      <alignment horizontal="center" wrapText="1"/>
    </xf>
    <xf numFmtId="0" fontId="4" fillId="3" borderId="0" xfId="2" applyFont="1" applyFill="1" applyAlignment="1">
      <alignment horizontal="center" wrapText="1"/>
    </xf>
    <xf numFmtId="0" fontId="4" fillId="8" borderId="2" xfId="2" applyFont="1" applyFill="1" applyBorder="1" applyAlignment="1">
      <alignment horizontal="center" vertical="center" wrapText="1"/>
    </xf>
    <xf numFmtId="0" fontId="4" fillId="11" borderId="20" xfId="2" applyFont="1" applyFill="1" applyBorder="1" applyAlignment="1">
      <alignment vertical="top"/>
    </xf>
    <xf numFmtId="0" fontId="14" fillId="0" borderId="0" xfId="2" applyFont="1" applyFill="1" applyBorder="1" applyAlignment="1">
      <alignment vertical="center" wrapText="1"/>
    </xf>
    <xf numFmtId="3" fontId="5" fillId="6" borderId="10" xfId="2" applyNumberFormat="1" applyFont="1" applyFill="1" applyBorder="1" applyAlignment="1">
      <alignment vertical="center" wrapText="1"/>
    </xf>
    <xf numFmtId="3" fontId="5" fillId="6" borderId="9" xfId="2" applyNumberFormat="1" applyFont="1" applyFill="1" applyBorder="1" applyAlignment="1">
      <alignment vertical="center" wrapText="1"/>
    </xf>
    <xf numFmtId="3" fontId="5" fillId="6" borderId="19" xfId="2" applyNumberFormat="1" applyFont="1" applyFill="1" applyBorder="1" applyAlignment="1">
      <alignment vertical="center" wrapText="1"/>
    </xf>
    <xf numFmtId="0" fontId="4" fillId="8" borderId="9" xfId="2" applyFont="1" applyFill="1" applyBorder="1" applyAlignment="1">
      <alignment vertical="center" wrapText="1"/>
    </xf>
    <xf numFmtId="0" fontId="4" fillId="9" borderId="19" xfId="2" applyFont="1" applyFill="1" applyBorder="1" applyAlignment="1">
      <alignment vertical="center" wrapText="1"/>
    </xf>
    <xf numFmtId="165" fontId="4" fillId="15" borderId="1" xfId="2" applyNumberFormat="1" applyFont="1" applyFill="1" applyBorder="1" applyAlignment="1">
      <alignment horizontal="center" vertical="center" wrapText="1"/>
    </xf>
    <xf numFmtId="0" fontId="4" fillId="15" borderId="1" xfId="2" applyFont="1" applyFill="1" applyBorder="1" applyAlignment="1">
      <alignment horizontal="center" vertical="center" wrapText="1"/>
    </xf>
    <xf numFmtId="3" fontId="4" fillId="15" borderId="1" xfId="2" applyNumberFormat="1" applyFont="1" applyFill="1" applyBorder="1" applyAlignment="1">
      <alignment horizontal="center" vertical="center" wrapText="1"/>
    </xf>
    <xf numFmtId="43" fontId="5" fillId="3" borderId="1" xfId="3" applyNumberFormat="1" applyFont="1" applyFill="1" applyBorder="1" applyAlignment="1">
      <alignment vertical="center" wrapText="1"/>
    </xf>
    <xf numFmtId="43" fontId="5" fillId="15" borderId="8" xfId="3" applyNumberFormat="1" applyFont="1" applyFill="1" applyBorder="1" applyAlignment="1">
      <alignment vertical="center" wrapText="1"/>
    </xf>
    <xf numFmtId="43" fontId="5" fillId="15" borderId="2" xfId="3" applyNumberFormat="1" applyFont="1" applyFill="1" applyBorder="1" applyAlignment="1">
      <alignment vertical="center" wrapText="1"/>
    </xf>
    <xf numFmtId="43" fontId="4" fillId="15" borderId="8" xfId="3" applyNumberFormat="1" applyFont="1" applyFill="1" applyBorder="1" applyAlignment="1">
      <alignment vertical="center" wrapText="1"/>
    </xf>
    <xf numFmtId="0" fontId="4" fillId="8" borderId="9" xfId="2" applyFont="1" applyFill="1" applyBorder="1" applyAlignment="1">
      <alignment vertical="center"/>
    </xf>
    <xf numFmtId="0" fontId="4" fillId="15" borderId="1" xfId="2" applyFont="1" applyFill="1" applyBorder="1" applyAlignment="1">
      <alignment vertical="center" wrapText="1"/>
    </xf>
    <xf numFmtId="0" fontId="4" fillId="15" borderId="8" xfId="2" applyFont="1" applyFill="1" applyBorder="1" applyAlignment="1">
      <alignment vertical="center" wrapText="1"/>
    </xf>
    <xf numFmtId="0" fontId="4" fillId="8" borderId="9" xfId="2" applyFont="1" applyFill="1" applyBorder="1" applyAlignment="1">
      <alignment horizontal="center" vertical="center" wrapText="1"/>
    </xf>
    <xf numFmtId="167" fontId="4" fillId="15" borderId="8" xfId="2" applyNumberFormat="1" applyFont="1" applyFill="1" applyBorder="1" applyAlignment="1">
      <alignment horizontal="center" vertical="center" wrapText="1"/>
    </xf>
    <xf numFmtId="0" fontId="4" fillId="16" borderId="8" xfId="2" applyFont="1" applyFill="1" applyBorder="1" applyAlignment="1">
      <alignment vertical="center"/>
    </xf>
    <xf numFmtId="0" fontId="5" fillId="15" borderId="1" xfId="2" applyFont="1" applyFill="1" applyBorder="1" applyAlignment="1">
      <alignment vertical="center" wrapText="1"/>
    </xf>
    <xf numFmtId="0" fontId="5" fillId="15" borderId="8" xfId="2" applyFont="1" applyFill="1" applyBorder="1" applyAlignment="1">
      <alignment vertical="center" wrapText="1"/>
    </xf>
    <xf numFmtId="0" fontId="5" fillId="15" borderId="2" xfId="2" applyFont="1" applyFill="1" applyBorder="1" applyAlignment="1">
      <alignment vertical="center" wrapText="1"/>
    </xf>
    <xf numFmtId="0" fontId="5" fillId="15" borderId="8" xfId="2" applyFont="1" applyFill="1" applyBorder="1" applyAlignment="1">
      <alignment horizontal="center" vertical="center" wrapText="1"/>
    </xf>
    <xf numFmtId="167" fontId="4" fillId="8" borderId="9" xfId="2" applyNumberFormat="1" applyFont="1" applyFill="1" applyBorder="1" applyAlignment="1">
      <alignment horizontal="center" vertical="center" wrapText="1"/>
    </xf>
    <xf numFmtId="0" fontId="5" fillId="15" borderId="8" xfId="0" applyFont="1" applyFill="1" applyBorder="1" applyAlignment="1">
      <alignment vertical="center"/>
    </xf>
    <xf numFmtId="0" fontId="5" fillId="16" borderId="8" xfId="2" applyFont="1" applyFill="1" applyBorder="1" applyAlignment="1">
      <alignment vertical="center"/>
    </xf>
    <xf numFmtId="0" fontId="5" fillId="11" borderId="2" xfId="2" applyFont="1" applyFill="1" applyBorder="1" applyAlignment="1">
      <alignment vertical="center"/>
    </xf>
    <xf numFmtId="0" fontId="4" fillId="19" borderId="1" xfId="2" applyFont="1" applyFill="1" applyBorder="1" applyAlignment="1">
      <alignment horizontal="center" vertical="center" wrapText="1"/>
    </xf>
    <xf numFmtId="0" fontId="4" fillId="11" borderId="9" xfId="2" applyFont="1" applyFill="1" applyBorder="1" applyAlignment="1">
      <alignment horizontal="center" vertical="center" wrapText="1"/>
    </xf>
    <xf numFmtId="43" fontId="10" fillId="15" borderId="8" xfId="3" applyNumberFormat="1" applyFont="1" applyFill="1" applyBorder="1" applyAlignment="1">
      <alignment vertical="center" wrapText="1"/>
    </xf>
    <xf numFmtId="43" fontId="10" fillId="15" borderId="2" xfId="3" applyNumberFormat="1" applyFont="1" applyFill="1" applyBorder="1" applyAlignment="1">
      <alignment vertical="center" wrapText="1"/>
    </xf>
    <xf numFmtId="167" fontId="4" fillId="8" borderId="8" xfId="2" applyNumberFormat="1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vertical="center" wrapText="1"/>
    </xf>
    <xf numFmtId="0" fontId="5" fillId="15" borderId="2" xfId="0" applyFont="1" applyFill="1" applyBorder="1" applyAlignment="1">
      <alignment vertical="center" wrapText="1"/>
    </xf>
    <xf numFmtId="3" fontId="5" fillId="6" borderId="1" xfId="2" applyNumberFormat="1" applyFont="1" applyFill="1" applyBorder="1" applyAlignment="1">
      <alignment vertical="center" wrapText="1"/>
    </xf>
    <xf numFmtId="0" fontId="5" fillId="3" borderId="1" xfId="3" applyNumberFormat="1" applyFont="1" applyFill="1" applyBorder="1" applyAlignment="1">
      <alignment wrapText="1"/>
    </xf>
    <xf numFmtId="0" fontId="0" fillId="0" borderId="1" xfId="0" applyBorder="1"/>
    <xf numFmtId="0" fontId="16" fillId="7" borderId="1" xfId="2" applyNumberFormat="1" applyFont="1" applyFill="1" applyBorder="1" applyAlignment="1">
      <alignment wrapText="1"/>
    </xf>
    <xf numFmtId="0" fontId="5" fillId="7" borderId="1" xfId="2" applyNumberFormat="1" applyFont="1" applyFill="1" applyBorder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7" fillId="0" borderId="0" xfId="0" applyFont="1"/>
    <xf numFmtId="0" fontId="4" fillId="15" borderId="2" xfId="2" applyFont="1" applyFill="1" applyBorder="1" applyAlignment="1">
      <alignment vertical="top"/>
    </xf>
    <xf numFmtId="0" fontId="4" fillId="15" borderId="1" xfId="2" applyFont="1" applyFill="1" applyBorder="1" applyAlignment="1">
      <alignment vertical="top"/>
    </xf>
    <xf numFmtId="43" fontId="4" fillId="19" borderId="1" xfId="3" applyFont="1" applyFill="1" applyBorder="1" applyAlignment="1">
      <alignment horizontal="center" vertical="center" wrapText="1"/>
    </xf>
    <xf numFmtId="168" fontId="5" fillId="3" borderId="1" xfId="3" applyNumberFormat="1" applyFont="1" applyFill="1" applyBorder="1" applyAlignment="1">
      <alignment wrapText="1"/>
    </xf>
    <xf numFmtId="168" fontId="5" fillId="15" borderId="1" xfId="3" applyNumberFormat="1" applyFont="1" applyFill="1" applyBorder="1" applyAlignment="1">
      <alignment wrapText="1"/>
    </xf>
    <xf numFmtId="168" fontId="4" fillId="15" borderId="1" xfId="2" applyNumberFormat="1" applyFont="1" applyFill="1" applyBorder="1" applyAlignment="1">
      <alignment horizontal="center" vertical="center" wrapText="1"/>
    </xf>
    <xf numFmtId="168" fontId="5" fillId="18" borderId="1" xfId="3" applyNumberFormat="1" applyFont="1" applyFill="1" applyBorder="1" applyAlignment="1">
      <alignment wrapText="1"/>
    </xf>
    <xf numFmtId="168" fontId="5" fillId="3" borderId="1" xfId="7" applyNumberFormat="1" applyFont="1" applyFill="1" applyBorder="1" applyAlignment="1">
      <alignment horizontal="center" vertical="center" wrapText="1"/>
    </xf>
    <xf numFmtId="168" fontId="5" fillId="3" borderId="1" xfId="2" applyNumberFormat="1" applyFont="1" applyFill="1" applyBorder="1" applyAlignment="1">
      <alignment vertical="center" wrapText="1"/>
    </xf>
    <xf numFmtId="168" fontId="5" fillId="15" borderId="1" xfId="2" applyNumberFormat="1" applyFont="1" applyFill="1" applyBorder="1" applyAlignment="1">
      <alignment vertical="center" wrapText="1"/>
    </xf>
    <xf numFmtId="168" fontId="5" fillId="3" borderId="1" xfId="0" applyNumberFormat="1" applyFont="1" applyFill="1" applyBorder="1" applyAlignment="1">
      <alignment vertical="center" wrapText="1"/>
    </xf>
    <xf numFmtId="169" fontId="5" fillId="3" borderId="1" xfId="3" applyNumberFormat="1" applyFont="1" applyFill="1" applyBorder="1" applyAlignment="1">
      <alignment vertical="center" wrapText="1"/>
    </xf>
    <xf numFmtId="169" fontId="5" fillId="3" borderId="1" xfId="0" applyNumberFormat="1" applyFont="1" applyFill="1" applyBorder="1" applyAlignment="1">
      <alignment vertical="center" wrapText="1"/>
    </xf>
    <xf numFmtId="2" fontId="5" fillId="3" borderId="2" xfId="7" applyNumberFormat="1" applyFont="1" applyFill="1" applyBorder="1" applyAlignment="1">
      <alignment horizontal="center" vertical="center"/>
    </xf>
    <xf numFmtId="2" fontId="4" fillId="11" borderId="11" xfId="2" applyNumberFormat="1" applyFont="1" applyFill="1" applyBorder="1" applyAlignment="1">
      <alignment horizontal="center" vertical="top"/>
    </xf>
    <xf numFmtId="2" fontId="5" fillId="3" borderId="1" xfId="2" applyNumberFormat="1" applyFont="1" applyFill="1" applyBorder="1" applyAlignment="1">
      <alignment vertical="center" wrapText="1"/>
    </xf>
    <xf numFmtId="2" fontId="5" fillId="15" borderId="8" xfId="2" applyNumberFormat="1" applyFont="1" applyFill="1" applyBorder="1" applyAlignment="1">
      <alignment vertical="center" wrapText="1"/>
    </xf>
    <xf numFmtId="2" fontId="5" fillId="15" borderId="8" xfId="2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vertical="top"/>
    </xf>
    <xf numFmtId="2" fontId="4" fillId="11" borderId="12" xfId="2" applyNumberFormat="1" applyFont="1" applyFill="1" applyBorder="1" applyAlignment="1">
      <alignment horizontal="center" vertical="top"/>
    </xf>
    <xf numFmtId="2" fontId="4" fillId="11" borderId="8" xfId="2" applyNumberFormat="1" applyFont="1" applyFill="1" applyBorder="1" applyAlignment="1">
      <alignment horizontal="center" vertical="top"/>
    </xf>
    <xf numFmtId="2" fontId="5" fillId="6" borderId="1" xfId="2" applyNumberFormat="1" applyFont="1" applyFill="1" applyBorder="1" applyAlignment="1">
      <alignment horizontal="center" vertical="center" wrapText="1"/>
    </xf>
    <xf numFmtId="2" fontId="4" fillId="11" borderId="1" xfId="2" applyNumberFormat="1" applyFont="1" applyFill="1" applyBorder="1" applyAlignment="1">
      <alignment horizontal="center" vertical="top"/>
    </xf>
    <xf numFmtId="2" fontId="4" fillId="8" borderId="2" xfId="2" applyNumberFormat="1" applyFont="1" applyFill="1" applyBorder="1" applyAlignment="1">
      <alignment horizontal="center" vertical="top" wrapText="1"/>
    </xf>
    <xf numFmtId="2" fontId="4" fillId="15" borderId="1" xfId="2" applyNumberFormat="1" applyFont="1" applyFill="1" applyBorder="1" applyAlignment="1">
      <alignment horizontal="center" vertical="center" wrapText="1"/>
    </xf>
    <xf numFmtId="2" fontId="5" fillId="15" borderId="1" xfId="0" applyNumberFormat="1" applyFont="1" applyFill="1" applyBorder="1" applyAlignment="1">
      <alignment vertical="center" wrapText="1"/>
    </xf>
    <xf numFmtId="2" fontId="5" fillId="15" borderId="8" xfId="0" applyNumberFormat="1" applyFont="1" applyFill="1" applyBorder="1" applyAlignment="1">
      <alignment vertical="center" wrapText="1"/>
    </xf>
    <xf numFmtId="2" fontId="5" fillId="3" borderId="1" xfId="0" applyNumberFormat="1" applyFont="1" applyFill="1" applyBorder="1" applyAlignment="1">
      <alignment vertical="center" wrapText="1"/>
    </xf>
    <xf numFmtId="0" fontId="4" fillId="11" borderId="9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4" fontId="5" fillId="6" borderId="1" xfId="2" applyNumberFormat="1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left" vertical="center" wrapText="1"/>
    </xf>
    <xf numFmtId="4" fontId="5" fillId="3" borderId="0" xfId="0" applyNumberFormat="1" applyFont="1" applyFill="1" applyAlignment="1">
      <alignment vertical="center" wrapText="1"/>
    </xf>
    <xf numFmtId="8" fontId="21" fillId="0" borderId="23" xfId="0" applyNumberFormat="1" applyFont="1" applyBorder="1" applyAlignment="1">
      <alignment horizontal="center" vertical="center" wrapText="1"/>
    </xf>
    <xf numFmtId="8" fontId="21" fillId="0" borderId="24" xfId="0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/>
    </xf>
    <xf numFmtId="170" fontId="22" fillId="0" borderId="26" xfId="0" applyNumberFormat="1" applyFont="1" applyBorder="1" applyAlignment="1">
      <alignment horizontal="center" vertical="center"/>
    </xf>
    <xf numFmtId="170" fontId="22" fillId="0" borderId="27" xfId="0" applyNumberFormat="1" applyFont="1" applyBorder="1" applyAlignment="1">
      <alignment horizontal="center" vertical="center"/>
    </xf>
    <xf numFmtId="170" fontId="0" fillId="0" borderId="1" xfId="0" applyNumberFormat="1" applyBorder="1"/>
    <xf numFmtId="0" fontId="22" fillId="0" borderId="29" xfId="0" applyFont="1" applyBorder="1" applyAlignment="1">
      <alignment horizontal="center" vertical="center"/>
    </xf>
    <xf numFmtId="170" fontId="22" fillId="0" borderId="29" xfId="0" applyNumberFormat="1" applyFont="1" applyBorder="1" applyAlignment="1">
      <alignment horizontal="center" vertical="center"/>
    </xf>
    <xf numFmtId="170" fontId="22" fillId="0" borderId="30" xfId="0" applyNumberFormat="1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170" fontId="22" fillId="0" borderId="32" xfId="0" applyNumberFormat="1" applyFont="1" applyBorder="1" applyAlignment="1">
      <alignment horizontal="center" vertical="center"/>
    </xf>
    <xf numFmtId="170" fontId="22" fillId="0" borderId="33" xfId="0" applyNumberFormat="1" applyFont="1" applyBorder="1" applyAlignment="1">
      <alignment horizontal="center" vertical="center"/>
    </xf>
    <xf numFmtId="0" fontId="0" fillId="0" borderId="34" xfId="0" applyBorder="1"/>
    <xf numFmtId="170" fontId="0" fillId="0" borderId="34" xfId="0" applyNumberFormat="1" applyBorder="1"/>
    <xf numFmtId="0" fontId="0" fillId="0" borderId="4" xfId="0" applyBorder="1"/>
    <xf numFmtId="170" fontId="0" fillId="0" borderId="4" xfId="0" applyNumberFormat="1" applyBorder="1"/>
    <xf numFmtId="0" fontId="22" fillId="0" borderId="36" xfId="0" applyFont="1" applyBorder="1" applyAlignment="1">
      <alignment horizontal="center" vertical="center"/>
    </xf>
    <xf numFmtId="170" fontId="22" fillId="0" borderId="36" xfId="0" applyNumberFormat="1" applyFont="1" applyBorder="1" applyAlignment="1">
      <alignment horizontal="center" vertical="center"/>
    </xf>
    <xf numFmtId="170" fontId="22" fillId="0" borderId="37" xfId="0" applyNumberFormat="1" applyFont="1" applyBorder="1" applyAlignment="1">
      <alignment horizontal="center" vertical="center"/>
    </xf>
    <xf numFmtId="0" fontId="0" fillId="0" borderId="16" xfId="0" applyBorder="1"/>
    <xf numFmtId="170" fontId="0" fillId="0" borderId="16" xfId="0" applyNumberFormat="1" applyBorder="1"/>
    <xf numFmtId="8" fontId="21" fillId="0" borderId="42" xfId="0" applyNumberFormat="1" applyFont="1" applyBorder="1" applyAlignment="1">
      <alignment horizontal="center" vertical="center" wrapText="1"/>
    </xf>
    <xf numFmtId="8" fontId="21" fillId="0" borderId="43" xfId="0" applyNumberFormat="1" applyFont="1" applyBorder="1" applyAlignment="1">
      <alignment horizontal="center" vertical="center" wrapText="1"/>
    </xf>
    <xf numFmtId="170" fontId="0" fillId="0" borderId="0" xfId="0" applyNumberFormat="1"/>
    <xf numFmtId="170" fontId="22" fillId="0" borderId="44" xfId="0" applyNumberFormat="1" applyFont="1" applyBorder="1" applyAlignment="1">
      <alignment horizontal="center" vertical="center"/>
    </xf>
    <xf numFmtId="170" fontId="5" fillId="3" borderId="45" xfId="0" applyNumberFormat="1" applyFont="1" applyFill="1" applyBorder="1" applyAlignment="1">
      <alignment vertical="center" wrapText="1"/>
    </xf>
    <xf numFmtId="4" fontId="4" fillId="19" borderId="16" xfId="2" applyNumberFormat="1" applyFont="1" applyFill="1" applyBorder="1" applyAlignment="1">
      <alignment horizontal="center" vertical="center" wrapText="1"/>
    </xf>
    <xf numFmtId="0" fontId="4" fillId="15" borderId="16" xfId="2" applyFont="1" applyFill="1" applyBorder="1" applyAlignment="1">
      <alignment horizontal="center" vertical="center" wrapText="1"/>
    </xf>
    <xf numFmtId="3" fontId="4" fillId="15" borderId="16" xfId="2" applyNumberFormat="1" applyFont="1" applyFill="1" applyBorder="1" applyAlignment="1">
      <alignment horizontal="center" vertical="center" wrapText="1"/>
    </xf>
    <xf numFmtId="170" fontId="0" fillId="15" borderId="40" xfId="0" applyNumberFormat="1" applyFill="1" applyBorder="1"/>
    <xf numFmtId="0" fontId="4" fillId="15" borderId="41" xfId="2" applyFont="1" applyFill="1" applyBorder="1" applyAlignment="1">
      <alignment horizontal="center" vertical="center" wrapText="1"/>
    </xf>
    <xf numFmtId="3" fontId="4" fillId="15" borderId="41" xfId="2" applyNumberFormat="1" applyFont="1" applyFill="1" applyBorder="1" applyAlignment="1">
      <alignment horizontal="center" vertical="center" wrapText="1"/>
    </xf>
    <xf numFmtId="9" fontId="15" fillId="3" borderId="9" xfId="7" applyFont="1" applyFill="1" applyBorder="1" applyAlignment="1">
      <alignment horizontal="left" vertical="center" wrapText="1"/>
    </xf>
    <xf numFmtId="9" fontId="4" fillId="3" borderId="8" xfId="7" applyFont="1" applyFill="1" applyBorder="1" applyAlignment="1">
      <alignment horizontal="left" vertical="center" wrapText="1"/>
    </xf>
    <xf numFmtId="9" fontId="15" fillId="3" borderId="2" xfId="7" applyFont="1" applyFill="1" applyBorder="1" applyAlignment="1">
      <alignment horizontal="left" vertical="center" wrapText="1"/>
    </xf>
    <xf numFmtId="9" fontId="4" fillId="3" borderId="1" xfId="7" applyFont="1" applyFill="1" applyBorder="1" applyAlignment="1">
      <alignment horizontal="left" vertical="center" wrapText="1"/>
    </xf>
    <xf numFmtId="0" fontId="14" fillId="14" borderId="9" xfId="2" applyFont="1" applyFill="1" applyBorder="1" applyAlignment="1">
      <alignment horizontal="center" vertical="center" wrapText="1"/>
    </xf>
    <xf numFmtId="0" fontId="14" fillId="14" borderId="8" xfId="2" applyFont="1" applyFill="1" applyBorder="1" applyAlignment="1">
      <alignment horizontal="center" vertical="center" wrapText="1"/>
    </xf>
    <xf numFmtId="0" fontId="14" fillId="14" borderId="2" xfId="2" applyFont="1" applyFill="1" applyBorder="1" applyAlignment="1">
      <alignment horizontal="center" vertical="center" wrapText="1"/>
    </xf>
    <xf numFmtId="0" fontId="4" fillId="13" borderId="9" xfId="2" applyFont="1" applyFill="1" applyBorder="1" applyAlignment="1">
      <alignment horizontal="left" vertical="center" wrapText="1"/>
    </xf>
    <xf numFmtId="0" fontId="4" fillId="13" borderId="8" xfId="2" applyFont="1" applyFill="1" applyBorder="1" applyAlignment="1">
      <alignment horizontal="left" vertical="center" wrapText="1"/>
    </xf>
    <xf numFmtId="0" fontId="4" fillId="13" borderId="2" xfId="2" applyFont="1" applyFill="1" applyBorder="1" applyAlignment="1">
      <alignment horizontal="left" vertical="center" wrapText="1"/>
    </xf>
    <xf numFmtId="0" fontId="4" fillId="16" borderId="1" xfId="2" applyFont="1" applyFill="1" applyBorder="1" applyAlignment="1">
      <alignment horizontal="left" vertical="top" wrapText="1"/>
    </xf>
    <xf numFmtId="0" fontId="4" fillId="16" borderId="1" xfId="2" applyFont="1" applyFill="1" applyBorder="1" applyAlignment="1">
      <alignment horizontal="left" vertical="top"/>
    </xf>
    <xf numFmtId="0" fontId="4" fillId="16" borderId="9" xfId="2" applyFont="1" applyFill="1" applyBorder="1" applyAlignment="1">
      <alignment horizontal="left" vertical="top"/>
    </xf>
    <xf numFmtId="0" fontId="14" fillId="17" borderId="9" xfId="2" applyFont="1" applyFill="1" applyBorder="1" applyAlignment="1">
      <alignment horizontal="center" vertical="center" wrapText="1"/>
    </xf>
    <xf numFmtId="0" fontId="14" fillId="17" borderId="8" xfId="2" applyFont="1" applyFill="1" applyBorder="1" applyAlignment="1">
      <alignment horizontal="center" vertical="center" wrapText="1"/>
    </xf>
    <xf numFmtId="0" fontId="4" fillId="8" borderId="9" xfId="2" applyFont="1" applyFill="1" applyBorder="1" applyAlignment="1">
      <alignment horizontal="left" vertical="center" wrapText="1"/>
    </xf>
    <xf numFmtId="0" fontId="4" fillId="8" borderId="8" xfId="2" applyFont="1" applyFill="1" applyBorder="1" applyAlignment="1">
      <alignment horizontal="left" vertical="center" wrapText="1"/>
    </xf>
    <xf numFmtId="0" fontId="14" fillId="14" borderId="1" xfId="2" applyFont="1" applyFill="1" applyBorder="1" applyAlignment="1">
      <alignment horizontal="center" vertical="center" wrapText="1"/>
    </xf>
    <xf numFmtId="0" fontId="4" fillId="13" borderId="1" xfId="2" applyFont="1" applyFill="1" applyBorder="1" applyAlignment="1">
      <alignment horizontal="center" vertical="center" wrapText="1"/>
    </xf>
    <xf numFmtId="0" fontId="4" fillId="11" borderId="9" xfId="2" applyFont="1" applyFill="1" applyBorder="1" applyAlignment="1">
      <alignment horizontal="center" vertical="center" wrapText="1"/>
    </xf>
    <xf numFmtId="0" fontId="4" fillId="11" borderId="8" xfId="2" applyFont="1" applyFill="1" applyBorder="1" applyAlignment="1">
      <alignment horizontal="center" vertical="center" wrapText="1"/>
    </xf>
    <xf numFmtId="9" fontId="15" fillId="3" borderId="8" xfId="7" applyFont="1" applyFill="1" applyBorder="1" applyAlignment="1">
      <alignment horizontal="left" vertical="center" wrapText="1"/>
    </xf>
    <xf numFmtId="0" fontId="4" fillId="11" borderId="9" xfId="2" applyFont="1" applyFill="1" applyBorder="1" applyAlignment="1">
      <alignment horizontal="left" vertical="center" wrapText="1"/>
    </xf>
    <xf numFmtId="0" fontId="4" fillId="11" borderId="8" xfId="2" applyFont="1" applyFill="1" applyBorder="1" applyAlignment="1">
      <alignment horizontal="left" vertical="center" wrapText="1"/>
    </xf>
    <xf numFmtId="0" fontId="4" fillId="11" borderId="2" xfId="2" applyFont="1" applyFill="1" applyBorder="1" applyAlignment="1">
      <alignment horizontal="left" vertical="center" wrapText="1"/>
    </xf>
    <xf numFmtId="0" fontId="4" fillId="13" borderId="9" xfId="2" applyFont="1" applyFill="1" applyBorder="1" applyAlignment="1">
      <alignment horizontal="left" vertical="top" wrapText="1"/>
    </xf>
    <xf numFmtId="0" fontId="4" fillId="13" borderId="8" xfId="2" applyFont="1" applyFill="1" applyBorder="1" applyAlignment="1">
      <alignment horizontal="left" vertical="top" wrapText="1"/>
    </xf>
    <xf numFmtId="0" fontId="4" fillId="8" borderId="2" xfId="2" applyFont="1" applyFill="1" applyBorder="1" applyAlignment="1">
      <alignment horizontal="left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4" fillId="8" borderId="9" xfId="2" applyFont="1" applyFill="1" applyBorder="1" applyAlignment="1">
      <alignment horizontal="center" vertical="center" wrapText="1"/>
    </xf>
    <xf numFmtId="0" fontId="4" fillId="8" borderId="8" xfId="2" applyFont="1" applyFill="1" applyBorder="1" applyAlignment="1">
      <alignment horizontal="center" vertical="center" wrapText="1"/>
    </xf>
    <xf numFmtId="0" fontId="4" fillId="8" borderId="2" xfId="2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5" fillId="11" borderId="1" xfId="2" applyFont="1" applyFill="1" applyBorder="1" applyAlignment="1">
      <alignment horizontal="left" vertical="center" wrapText="1"/>
    </xf>
    <xf numFmtId="0" fontId="5" fillId="11" borderId="9" xfId="2" applyFont="1" applyFill="1" applyBorder="1" applyAlignment="1">
      <alignment horizontal="left" vertical="center" wrapText="1"/>
    </xf>
    <xf numFmtId="0" fontId="4" fillId="8" borderId="1" xfId="2" applyFont="1" applyFill="1" applyBorder="1" applyAlignment="1">
      <alignment horizontal="left" vertical="center" wrapText="1"/>
    </xf>
    <xf numFmtId="0" fontId="22" fillId="0" borderId="25" xfId="5" applyFont="1" applyBorder="1" applyAlignment="1">
      <alignment horizontal="center" vertical="center" wrapText="1"/>
    </xf>
    <xf numFmtId="0" fontId="22" fillId="0" borderId="28" xfId="5" applyFont="1" applyBorder="1" applyAlignment="1">
      <alignment horizontal="center" vertical="center" wrapText="1"/>
    </xf>
    <xf numFmtId="0" fontId="22" fillId="0" borderId="31" xfId="5" applyFont="1" applyBorder="1" applyAlignment="1">
      <alignment horizontal="center" vertical="center" wrapText="1"/>
    </xf>
    <xf numFmtId="0" fontId="14" fillId="17" borderId="21" xfId="2" applyFont="1" applyFill="1" applyBorder="1" applyAlignment="1">
      <alignment horizontal="center" vertical="center" wrapText="1"/>
    </xf>
    <xf numFmtId="0" fontId="14" fillId="17" borderId="0" xfId="2" applyFont="1" applyFill="1" applyBorder="1" applyAlignment="1">
      <alignment horizontal="center" vertical="center" wrapText="1"/>
    </xf>
    <xf numFmtId="0" fontId="4" fillId="15" borderId="21" xfId="2" applyFont="1" applyFill="1" applyBorder="1" applyAlignment="1">
      <alignment horizontal="center" vertical="center" wrapText="1"/>
    </xf>
    <xf numFmtId="0" fontId="4" fillId="15" borderId="0" xfId="2" applyFont="1" applyFill="1" applyBorder="1" applyAlignment="1">
      <alignment horizontal="center" vertical="center" wrapText="1"/>
    </xf>
    <xf numFmtId="0" fontId="4" fillId="15" borderId="19" xfId="2" applyFont="1" applyFill="1" applyBorder="1" applyAlignment="1">
      <alignment horizontal="center" vertical="center" wrapText="1"/>
    </xf>
    <xf numFmtId="0" fontId="4" fillId="15" borderId="22" xfId="2" applyFont="1" applyFill="1" applyBorder="1" applyAlignment="1">
      <alignment horizontal="center" vertical="center" wrapText="1"/>
    </xf>
    <xf numFmtId="0" fontId="22" fillId="0" borderId="35" xfId="5" applyFont="1" applyBorder="1" applyAlignment="1">
      <alignment horizontal="center" vertical="center" wrapText="1"/>
    </xf>
    <xf numFmtId="0" fontId="15" fillId="3" borderId="38" xfId="0" applyFont="1" applyFill="1" applyBorder="1" applyAlignment="1">
      <alignment horizontal="left" vertical="center"/>
    </xf>
    <xf numFmtId="0" fontId="15" fillId="3" borderId="39" xfId="0" applyFont="1" applyFill="1" applyBorder="1" applyAlignment="1">
      <alignment horizontal="left" vertical="center"/>
    </xf>
    <xf numFmtId="0" fontId="15" fillId="3" borderId="40" xfId="0" applyFont="1" applyFill="1" applyBorder="1" applyAlignment="1">
      <alignment horizontal="left" vertical="center"/>
    </xf>
    <xf numFmtId="0" fontId="4" fillId="15" borderId="38" xfId="2" applyFont="1" applyFill="1" applyBorder="1" applyAlignment="1">
      <alignment horizontal="center" vertical="center" wrapText="1"/>
    </xf>
    <xf numFmtId="0" fontId="4" fillId="15" borderId="39" xfId="2" applyFont="1" applyFill="1" applyBorder="1" applyAlignment="1">
      <alignment horizontal="center" vertical="center" wrapText="1"/>
    </xf>
    <xf numFmtId="0" fontId="14" fillId="17" borderId="2" xfId="2" applyFont="1" applyFill="1" applyBorder="1" applyAlignment="1">
      <alignment horizontal="center" vertical="center" wrapText="1"/>
    </xf>
    <xf numFmtId="0" fontId="4" fillId="15" borderId="9" xfId="2" applyFont="1" applyFill="1" applyBorder="1" applyAlignment="1">
      <alignment horizontal="center" vertical="top"/>
    </xf>
    <xf numFmtId="0" fontId="4" fillId="15" borderId="8" xfId="2" applyFont="1" applyFill="1" applyBorder="1" applyAlignment="1">
      <alignment horizontal="center" vertical="top"/>
    </xf>
    <xf numFmtId="0" fontId="17" fillId="0" borderId="0" xfId="0" applyFont="1" applyAlignment="1">
      <alignment horizontal="left"/>
    </xf>
  </cellXfs>
  <cellStyles count="10">
    <cellStyle name="Euro" xfId="1"/>
    <cellStyle name="Excel Built-in Normal" xfId="2"/>
    <cellStyle name="Migliaia" xfId="3" builtinId="3"/>
    <cellStyle name="Migliaia (0)_1elencoistituzioni2001" xfId="4"/>
    <cellStyle name="Normale" xfId="0" builtinId="0"/>
    <cellStyle name="Normale 2" xfId="5"/>
    <cellStyle name="Normale10" xfId="6"/>
    <cellStyle name="Percentuale" xfId="7" builtinId="5"/>
    <cellStyle name="Percentuale 2" xfId="8"/>
    <cellStyle name="Valuta (0)_18aprile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FF66"/>
      <rgbColor rgb="00FFCCCC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5D9F1"/>
      <color rgb="FF3660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theme="4" tint="-0.249977111117893"/>
  </sheetPr>
  <dimension ref="A1:I67"/>
  <sheetViews>
    <sheetView showGridLines="0" topLeftCell="A55" zoomScale="80" zoomScaleNormal="80" zoomScaleSheetLayoutView="80" workbookViewId="0">
      <selection activeCell="E67" sqref="E67"/>
    </sheetView>
  </sheetViews>
  <sheetFormatPr defaultColWidth="60.7109375" defaultRowHeight="12.75" x14ac:dyDescent="0.2"/>
  <cols>
    <col min="1" max="1" width="6.42578125" style="5" customWidth="1"/>
    <col min="2" max="2" width="79.42578125" style="5" customWidth="1"/>
    <col min="3" max="3" width="27.42578125" style="10" customWidth="1"/>
    <col min="4" max="4" width="20" style="10" customWidth="1"/>
    <col min="5" max="5" width="20.85546875" style="52" customWidth="1"/>
    <col min="6" max="6" width="29.5703125" style="30" customWidth="1"/>
    <col min="7" max="7" width="18.85546875" style="30" customWidth="1"/>
    <col min="8" max="8" width="26.85546875" style="24" customWidth="1"/>
    <col min="9" max="9" width="10.7109375" style="16" customWidth="1"/>
    <col min="10" max="16" width="10.7109375" style="5" customWidth="1"/>
    <col min="17" max="16384" width="60.7109375" style="5"/>
  </cols>
  <sheetData>
    <row r="1" spans="1:9" ht="56.45" customHeight="1" x14ac:dyDescent="0.2">
      <c r="A1" s="230" t="s">
        <v>131</v>
      </c>
      <c r="B1" s="231"/>
      <c r="C1" s="231"/>
      <c r="D1" s="231"/>
      <c r="E1" s="232"/>
      <c r="F1" s="31"/>
      <c r="G1" s="31"/>
      <c r="H1" s="3"/>
      <c r="I1" s="4"/>
    </row>
    <row r="2" spans="1:9" ht="15.75" customHeight="1" x14ac:dyDescent="0.2">
      <c r="A2" s="230" t="s">
        <v>35</v>
      </c>
      <c r="B2" s="231"/>
      <c r="C2" s="231"/>
      <c r="D2" s="231"/>
      <c r="E2" s="232"/>
      <c r="F2" s="31"/>
      <c r="G2" s="31"/>
      <c r="H2" s="3"/>
      <c r="I2" s="4"/>
    </row>
    <row r="3" spans="1:9" ht="12.75" customHeight="1" x14ac:dyDescent="0.2">
      <c r="A3" s="233" t="s">
        <v>8</v>
      </c>
      <c r="B3" s="234"/>
      <c r="C3" s="234"/>
      <c r="D3" s="234"/>
      <c r="E3" s="235"/>
      <c r="F3" s="31"/>
      <c r="G3" s="31"/>
      <c r="H3" s="3"/>
      <c r="I3" s="4"/>
    </row>
    <row r="4" spans="1:9" ht="76.5" x14ac:dyDescent="0.2">
      <c r="A4" s="29" t="s">
        <v>1</v>
      </c>
      <c r="B4" s="107" t="s">
        <v>2</v>
      </c>
      <c r="C4" s="29" t="s">
        <v>110</v>
      </c>
      <c r="D4" s="29" t="s">
        <v>111</v>
      </c>
      <c r="E4" s="29" t="s">
        <v>112</v>
      </c>
      <c r="F4" s="31"/>
      <c r="G4" s="31"/>
      <c r="H4" s="3"/>
      <c r="I4" s="4"/>
    </row>
    <row r="5" spans="1:9" ht="22.9" customHeight="1" x14ac:dyDescent="0.2">
      <c r="A5" s="42" t="s">
        <v>21</v>
      </c>
      <c r="B5" s="43"/>
      <c r="C5" s="46"/>
      <c r="D5" s="46"/>
      <c r="E5" s="113"/>
      <c r="H5" s="16"/>
    </row>
    <row r="6" spans="1:9" x14ac:dyDescent="0.2">
      <c r="A6" s="41" t="s">
        <v>33</v>
      </c>
      <c r="B6" s="40"/>
      <c r="C6" s="47"/>
      <c r="D6" s="175"/>
      <c r="E6" s="160"/>
      <c r="H6" s="16"/>
    </row>
    <row r="7" spans="1:9" x14ac:dyDescent="0.2">
      <c r="A7" s="84">
        <v>1</v>
      </c>
      <c r="B7" s="6" t="s">
        <v>4</v>
      </c>
      <c r="C7" s="48">
        <v>0.6</v>
      </c>
      <c r="D7" s="170"/>
      <c r="E7" s="160">
        <f>C7*D7</f>
        <v>0</v>
      </c>
      <c r="H7" s="18"/>
      <c r="I7" s="19"/>
    </row>
    <row r="8" spans="1:9" x14ac:dyDescent="0.2">
      <c r="A8" s="85">
        <v>2</v>
      </c>
      <c r="B8" s="7" t="s">
        <v>6</v>
      </c>
      <c r="C8" s="49">
        <v>1</v>
      </c>
      <c r="D8" s="170"/>
      <c r="E8" s="160">
        <f t="shared" ref="E8:E66" si="0">C8*D8</f>
        <v>0</v>
      </c>
      <c r="H8" s="20"/>
      <c r="I8" s="19"/>
    </row>
    <row r="9" spans="1:9" x14ac:dyDescent="0.2">
      <c r="A9" s="41" t="s">
        <v>96</v>
      </c>
      <c r="B9" s="40"/>
      <c r="C9" s="40"/>
      <c r="D9" s="176"/>
      <c r="E9" s="160">
        <f t="shared" si="0"/>
        <v>0</v>
      </c>
      <c r="H9" s="16"/>
      <c r="I9" s="19"/>
    </row>
    <row r="10" spans="1:9" x14ac:dyDescent="0.2">
      <c r="A10" s="84">
        <v>3</v>
      </c>
      <c r="B10" s="8" t="s">
        <v>4</v>
      </c>
      <c r="C10" s="48">
        <v>0.6</v>
      </c>
      <c r="D10" s="170"/>
      <c r="E10" s="160">
        <f t="shared" si="0"/>
        <v>0</v>
      </c>
      <c r="H10" s="18"/>
      <c r="I10" s="19"/>
    </row>
    <row r="11" spans="1:9" x14ac:dyDescent="0.2">
      <c r="A11" s="84">
        <v>4</v>
      </c>
      <c r="B11" s="8" t="s">
        <v>7</v>
      </c>
      <c r="C11" s="49">
        <v>1</v>
      </c>
      <c r="D11" s="170"/>
      <c r="E11" s="160">
        <f t="shared" si="0"/>
        <v>0</v>
      </c>
      <c r="H11" s="18"/>
      <c r="I11" s="19"/>
    </row>
    <row r="12" spans="1:9" x14ac:dyDescent="0.2">
      <c r="A12" s="84">
        <v>5</v>
      </c>
      <c r="B12" s="6" t="s">
        <v>0</v>
      </c>
      <c r="C12" s="51">
        <v>1.2</v>
      </c>
      <c r="D12" s="170"/>
      <c r="E12" s="160">
        <f t="shared" si="0"/>
        <v>0</v>
      </c>
      <c r="H12" s="18"/>
      <c r="I12" s="19"/>
    </row>
    <row r="13" spans="1:9" s="9" customFormat="1" x14ac:dyDescent="0.2">
      <c r="A13" s="44" t="s">
        <v>22</v>
      </c>
      <c r="B13" s="45"/>
      <c r="C13" s="50"/>
      <c r="D13" s="177"/>
      <c r="E13" s="161">
        <f t="shared" si="0"/>
        <v>0</v>
      </c>
      <c r="F13" s="32"/>
      <c r="G13" s="32"/>
      <c r="H13" s="25"/>
      <c r="I13" s="26"/>
    </row>
    <row r="14" spans="1:9" x14ac:dyDescent="0.2">
      <c r="A14" s="41" t="s">
        <v>26</v>
      </c>
      <c r="B14" s="40"/>
      <c r="C14" s="40"/>
      <c r="D14" s="176"/>
      <c r="E14" s="160">
        <f t="shared" si="0"/>
        <v>0</v>
      </c>
      <c r="H14" s="16"/>
      <c r="I14" s="19"/>
    </row>
    <row r="15" spans="1:9" x14ac:dyDescent="0.2">
      <c r="A15" s="84">
        <v>6</v>
      </c>
      <c r="B15" s="6" t="s">
        <v>4</v>
      </c>
      <c r="C15" s="48">
        <v>0.6</v>
      </c>
      <c r="D15" s="170"/>
      <c r="E15" s="160">
        <f t="shared" si="0"/>
        <v>0</v>
      </c>
      <c r="H15" s="18"/>
      <c r="I15" s="19"/>
    </row>
    <row r="16" spans="1:9" x14ac:dyDescent="0.2">
      <c r="A16" s="85">
        <v>7</v>
      </c>
      <c r="B16" s="7" t="s">
        <v>6</v>
      </c>
      <c r="C16" s="49">
        <v>1</v>
      </c>
      <c r="D16" s="170"/>
      <c r="E16" s="160">
        <f t="shared" si="0"/>
        <v>0</v>
      </c>
      <c r="H16" s="18"/>
      <c r="I16" s="19"/>
    </row>
    <row r="17" spans="1:9" x14ac:dyDescent="0.2">
      <c r="A17" s="41" t="s">
        <v>97</v>
      </c>
      <c r="B17" s="40"/>
      <c r="C17" s="40"/>
      <c r="D17" s="176"/>
      <c r="E17" s="160">
        <f t="shared" si="0"/>
        <v>0</v>
      </c>
      <c r="H17" s="16"/>
      <c r="I17" s="19"/>
    </row>
    <row r="18" spans="1:9" x14ac:dyDescent="0.2">
      <c r="A18" s="84">
        <v>8</v>
      </c>
      <c r="B18" s="8" t="s">
        <v>4</v>
      </c>
      <c r="C18" s="48">
        <v>0.6</v>
      </c>
      <c r="D18" s="170"/>
      <c r="E18" s="160">
        <f t="shared" si="0"/>
        <v>0</v>
      </c>
      <c r="H18" s="18"/>
      <c r="I18" s="19"/>
    </row>
    <row r="19" spans="1:9" x14ac:dyDescent="0.2">
      <c r="A19" s="84">
        <v>9</v>
      </c>
      <c r="B19" s="8" t="s">
        <v>7</v>
      </c>
      <c r="C19" s="49">
        <v>1</v>
      </c>
      <c r="D19" s="170"/>
      <c r="E19" s="160">
        <f t="shared" si="0"/>
        <v>0</v>
      </c>
      <c r="H19" s="18"/>
      <c r="I19" s="19"/>
    </row>
    <row r="20" spans="1:9" x14ac:dyDescent="0.2">
      <c r="A20" s="84">
        <v>10</v>
      </c>
      <c r="B20" s="6" t="s">
        <v>0</v>
      </c>
      <c r="C20" s="51">
        <v>1.2</v>
      </c>
      <c r="D20" s="170"/>
      <c r="E20" s="160">
        <f t="shared" si="0"/>
        <v>0</v>
      </c>
      <c r="H20" s="18"/>
      <c r="I20" s="19"/>
    </row>
    <row r="21" spans="1:9" x14ac:dyDescent="0.2">
      <c r="A21" s="42" t="s">
        <v>23</v>
      </c>
      <c r="B21" s="43"/>
      <c r="C21" s="46"/>
      <c r="D21" s="178"/>
      <c r="E21" s="161">
        <f t="shared" si="0"/>
        <v>0</v>
      </c>
      <c r="H21" s="16"/>
      <c r="I21" s="19"/>
    </row>
    <row r="22" spans="1:9" x14ac:dyDescent="0.2">
      <c r="A22" s="41" t="s">
        <v>36</v>
      </c>
      <c r="B22" s="40"/>
      <c r="C22" s="40"/>
      <c r="D22" s="176"/>
      <c r="E22" s="160">
        <f t="shared" si="0"/>
        <v>0</v>
      </c>
      <c r="H22" s="16"/>
      <c r="I22" s="19"/>
    </row>
    <row r="23" spans="1:9" x14ac:dyDescent="0.2">
      <c r="A23" s="84">
        <v>11</v>
      </c>
      <c r="B23" s="6" t="s">
        <v>4</v>
      </c>
      <c r="C23" s="48">
        <v>0.64</v>
      </c>
      <c r="D23" s="170"/>
      <c r="E23" s="160">
        <f t="shared" si="0"/>
        <v>0</v>
      </c>
      <c r="H23" s="18"/>
      <c r="I23" s="19"/>
    </row>
    <row r="24" spans="1:9" x14ac:dyDescent="0.2">
      <c r="A24" s="85">
        <v>12</v>
      </c>
      <c r="B24" s="7" t="s">
        <v>6</v>
      </c>
      <c r="C24" s="49">
        <v>1.19</v>
      </c>
      <c r="D24" s="170"/>
      <c r="E24" s="160">
        <f t="shared" si="0"/>
        <v>0</v>
      </c>
      <c r="H24" s="18"/>
      <c r="I24" s="19"/>
    </row>
    <row r="25" spans="1:9" x14ac:dyDescent="0.2">
      <c r="A25" s="41" t="s">
        <v>98</v>
      </c>
      <c r="B25" s="40"/>
      <c r="C25" s="40"/>
      <c r="D25" s="176"/>
      <c r="E25" s="160">
        <f t="shared" si="0"/>
        <v>0</v>
      </c>
      <c r="H25" s="16"/>
      <c r="I25" s="19"/>
    </row>
    <row r="26" spans="1:9" x14ac:dyDescent="0.2">
      <c r="A26" s="84">
        <v>13</v>
      </c>
      <c r="B26" s="8" t="s">
        <v>4</v>
      </c>
      <c r="C26" s="48">
        <v>0.64</v>
      </c>
      <c r="D26" s="170"/>
      <c r="E26" s="160">
        <f t="shared" si="0"/>
        <v>0</v>
      </c>
      <c r="H26" s="18"/>
      <c r="I26" s="19"/>
    </row>
    <row r="27" spans="1:9" x14ac:dyDescent="0.2">
      <c r="A27" s="84">
        <v>14</v>
      </c>
      <c r="B27" s="8" t="s">
        <v>7</v>
      </c>
      <c r="C27" s="49">
        <v>1.19</v>
      </c>
      <c r="D27" s="170"/>
      <c r="E27" s="160">
        <f t="shared" si="0"/>
        <v>0</v>
      </c>
      <c r="H27" s="18"/>
      <c r="I27" s="19"/>
    </row>
    <row r="28" spans="1:9" x14ac:dyDescent="0.2">
      <c r="A28" s="84">
        <v>15</v>
      </c>
      <c r="B28" s="6" t="s">
        <v>0</v>
      </c>
      <c r="C28" s="51">
        <v>1.3900000000000001</v>
      </c>
      <c r="D28" s="170"/>
      <c r="E28" s="160">
        <f t="shared" si="0"/>
        <v>0</v>
      </c>
      <c r="H28" s="18"/>
      <c r="I28" s="19"/>
    </row>
    <row r="29" spans="1:9" s="12" customFormat="1" ht="54" customHeight="1" x14ac:dyDescent="0.2">
      <c r="A29" s="241" t="s">
        <v>76</v>
      </c>
      <c r="B29" s="242"/>
      <c r="C29" s="242"/>
      <c r="D29" s="242"/>
      <c r="E29" s="161">
        <f t="shared" si="0"/>
        <v>0</v>
      </c>
      <c r="F29" s="34"/>
      <c r="G29" s="34"/>
      <c r="H29" s="17"/>
      <c r="I29" s="19"/>
    </row>
    <row r="30" spans="1:9" s="112" customFormat="1" ht="65.25" customHeight="1" x14ac:dyDescent="0.2">
      <c r="A30" s="53" t="s">
        <v>1</v>
      </c>
      <c r="B30" s="108" t="s">
        <v>2</v>
      </c>
      <c r="C30" s="142" t="s">
        <v>20</v>
      </c>
      <c r="D30" s="122" t="s">
        <v>111</v>
      </c>
      <c r="E30" s="162" t="s">
        <v>112</v>
      </c>
      <c r="F30" s="109"/>
      <c r="G30" s="109"/>
      <c r="H30" s="110"/>
      <c r="I30" s="111"/>
    </row>
    <row r="31" spans="1:9" s="28" customFormat="1" x14ac:dyDescent="0.2">
      <c r="A31" s="54" t="s">
        <v>24</v>
      </c>
      <c r="B31" s="114"/>
      <c r="C31" s="46"/>
      <c r="D31" s="46"/>
      <c r="E31" s="161">
        <f t="shared" si="0"/>
        <v>0</v>
      </c>
      <c r="F31" s="35"/>
      <c r="G31" s="36"/>
      <c r="H31" s="27"/>
      <c r="I31" s="26"/>
    </row>
    <row r="32" spans="1:9" x14ac:dyDescent="0.2">
      <c r="A32" s="84">
        <v>16</v>
      </c>
      <c r="B32" s="11" t="s">
        <v>5</v>
      </c>
      <c r="C32" s="51">
        <v>2.6</v>
      </c>
      <c r="D32" s="170"/>
      <c r="E32" s="160">
        <f t="shared" si="0"/>
        <v>0</v>
      </c>
      <c r="F32" s="37"/>
      <c r="G32" s="38"/>
      <c r="H32" s="18"/>
      <c r="I32" s="19"/>
    </row>
    <row r="33" spans="1:9" x14ac:dyDescent="0.2">
      <c r="A33" s="84">
        <v>17</v>
      </c>
      <c r="B33" s="14" t="s">
        <v>3</v>
      </c>
      <c r="C33" s="51">
        <v>3</v>
      </c>
      <c r="D33" s="170"/>
      <c r="E33" s="160">
        <f t="shared" si="0"/>
        <v>0</v>
      </c>
      <c r="F33" s="37"/>
      <c r="G33" s="38"/>
      <c r="H33" s="18"/>
      <c r="I33" s="19"/>
    </row>
    <row r="34" spans="1:9" x14ac:dyDescent="0.2">
      <c r="A34" s="84">
        <v>18</v>
      </c>
      <c r="B34" s="14" t="s">
        <v>0</v>
      </c>
      <c r="C34" s="51">
        <v>3</v>
      </c>
      <c r="D34" s="170"/>
      <c r="E34" s="160">
        <f t="shared" si="0"/>
        <v>0</v>
      </c>
      <c r="F34" s="37"/>
      <c r="G34" s="38"/>
      <c r="H34" s="18"/>
      <c r="I34" s="19"/>
    </row>
    <row r="35" spans="1:9" s="28" customFormat="1" x14ac:dyDescent="0.2">
      <c r="A35" s="44" t="s">
        <v>25</v>
      </c>
      <c r="B35" s="45"/>
      <c r="C35" s="50"/>
      <c r="D35" s="171"/>
      <c r="E35" s="161">
        <f t="shared" si="0"/>
        <v>0</v>
      </c>
      <c r="F35" s="32"/>
      <c r="G35" s="32"/>
      <c r="H35" s="27"/>
      <c r="I35" s="26"/>
    </row>
    <row r="36" spans="1:9" x14ac:dyDescent="0.2">
      <c r="A36" s="86">
        <v>19</v>
      </c>
      <c r="B36" s="11" t="s">
        <v>5</v>
      </c>
      <c r="C36" s="51">
        <v>2.6</v>
      </c>
      <c r="D36" s="170"/>
      <c r="E36" s="160">
        <f t="shared" si="0"/>
        <v>0</v>
      </c>
      <c r="H36" s="18"/>
      <c r="I36" s="19"/>
    </row>
    <row r="37" spans="1:9" x14ac:dyDescent="0.2">
      <c r="A37" s="86">
        <v>20</v>
      </c>
      <c r="B37" s="13" t="s">
        <v>3</v>
      </c>
      <c r="C37" s="51">
        <v>3</v>
      </c>
      <c r="D37" s="170"/>
      <c r="E37" s="160">
        <f t="shared" si="0"/>
        <v>0</v>
      </c>
      <c r="H37" s="18"/>
      <c r="I37" s="19"/>
    </row>
    <row r="38" spans="1:9" x14ac:dyDescent="0.2">
      <c r="A38" s="86">
        <v>21</v>
      </c>
      <c r="B38" s="13" t="s">
        <v>0</v>
      </c>
      <c r="C38" s="51">
        <v>3</v>
      </c>
      <c r="D38" s="170"/>
      <c r="E38" s="160">
        <f t="shared" si="0"/>
        <v>0</v>
      </c>
      <c r="H38" s="18"/>
      <c r="I38" s="19"/>
    </row>
    <row r="39" spans="1:9" s="28" customFormat="1" x14ac:dyDescent="0.2">
      <c r="A39" s="44" t="s">
        <v>34</v>
      </c>
      <c r="B39" s="45"/>
      <c r="C39" s="50"/>
      <c r="D39" s="171"/>
      <c r="E39" s="161">
        <f t="shared" si="0"/>
        <v>0</v>
      </c>
      <c r="F39" s="32"/>
      <c r="G39" s="32"/>
      <c r="H39" s="27"/>
      <c r="I39" s="26"/>
    </row>
    <row r="40" spans="1:9" x14ac:dyDescent="0.2">
      <c r="A40" s="86">
        <v>22</v>
      </c>
      <c r="B40" s="11" t="s">
        <v>5</v>
      </c>
      <c r="C40" s="51">
        <v>2.6</v>
      </c>
      <c r="D40" s="170"/>
      <c r="E40" s="160">
        <f t="shared" si="0"/>
        <v>0</v>
      </c>
      <c r="H40" s="18"/>
      <c r="I40" s="19"/>
    </row>
    <row r="41" spans="1:9" x14ac:dyDescent="0.2">
      <c r="A41" s="86">
        <v>23</v>
      </c>
      <c r="B41" s="13" t="s">
        <v>3</v>
      </c>
      <c r="C41" s="51">
        <v>3</v>
      </c>
      <c r="D41" s="170"/>
      <c r="E41" s="160">
        <f t="shared" si="0"/>
        <v>0</v>
      </c>
      <c r="H41" s="18"/>
      <c r="I41" s="19"/>
    </row>
    <row r="42" spans="1:9" x14ac:dyDescent="0.2">
      <c r="A42" s="87">
        <v>24</v>
      </c>
      <c r="B42" s="39" t="s">
        <v>0</v>
      </c>
      <c r="C42" s="51">
        <v>3</v>
      </c>
      <c r="D42" s="170"/>
      <c r="E42" s="160">
        <f t="shared" si="0"/>
        <v>0</v>
      </c>
      <c r="H42" s="18"/>
      <c r="I42" s="19"/>
    </row>
    <row r="43" spans="1:9" ht="15.75" customHeight="1" x14ac:dyDescent="0.2">
      <c r="A43" s="239" t="s">
        <v>27</v>
      </c>
      <c r="B43" s="240"/>
      <c r="C43" s="240"/>
      <c r="D43" s="240"/>
      <c r="E43" s="163">
        <f t="shared" si="0"/>
        <v>0</v>
      </c>
      <c r="F43" s="115"/>
      <c r="G43" s="115"/>
      <c r="H43" s="115"/>
      <c r="I43" s="4"/>
    </row>
    <row r="44" spans="1:9" x14ac:dyDescent="0.2">
      <c r="A44" s="236" t="s">
        <v>37</v>
      </c>
      <c r="B44" s="237"/>
      <c r="C44" s="237"/>
      <c r="D44" s="238"/>
      <c r="E44" s="161">
        <f t="shared" si="0"/>
        <v>0</v>
      </c>
      <c r="H44" s="2"/>
      <c r="I44" s="19"/>
    </row>
    <row r="45" spans="1:9" ht="76.5" x14ac:dyDescent="0.2">
      <c r="A45" s="67" t="s">
        <v>1</v>
      </c>
      <c r="B45" s="120" t="s">
        <v>10</v>
      </c>
      <c r="C45" s="142" t="s">
        <v>20</v>
      </c>
      <c r="D45" s="122" t="s">
        <v>111</v>
      </c>
      <c r="E45" s="162" t="s">
        <v>112</v>
      </c>
      <c r="H45" s="21"/>
      <c r="I45" s="19"/>
    </row>
    <row r="46" spans="1:9" x14ac:dyDescent="0.2">
      <c r="A46" s="42" t="s">
        <v>28</v>
      </c>
      <c r="B46" s="43"/>
      <c r="C46" s="66"/>
      <c r="D46" s="68"/>
      <c r="E46" s="161">
        <f t="shared" si="0"/>
        <v>0</v>
      </c>
      <c r="H46" s="2"/>
      <c r="I46" s="19"/>
    </row>
    <row r="47" spans="1:9" x14ac:dyDescent="0.2">
      <c r="A47" s="88">
        <v>25</v>
      </c>
      <c r="B47" s="116" t="s">
        <v>18</v>
      </c>
      <c r="C47" s="48">
        <v>0.12</v>
      </c>
      <c r="D47" s="179"/>
      <c r="E47" s="160">
        <f t="shared" si="0"/>
        <v>0</v>
      </c>
      <c r="H47" s="22"/>
      <c r="I47" s="19"/>
    </row>
    <row r="48" spans="1:9" x14ac:dyDescent="0.2">
      <c r="A48" s="84">
        <v>26</v>
      </c>
      <c r="B48" s="117" t="s">
        <v>19</v>
      </c>
      <c r="C48" s="48">
        <v>0.12</v>
      </c>
      <c r="D48" s="179"/>
      <c r="E48" s="160">
        <f t="shared" si="0"/>
        <v>0</v>
      </c>
      <c r="H48" s="22"/>
      <c r="I48" s="19"/>
    </row>
    <row r="49" spans="1:9" x14ac:dyDescent="0.2">
      <c r="A49" s="84">
        <v>27</v>
      </c>
      <c r="B49" s="117" t="s">
        <v>9</v>
      </c>
      <c r="C49" s="48">
        <v>4.2000000000000003E-2</v>
      </c>
      <c r="D49" s="179"/>
      <c r="E49" s="160">
        <f t="shared" si="0"/>
        <v>0</v>
      </c>
      <c r="H49" s="22"/>
      <c r="I49" s="19"/>
    </row>
    <row r="50" spans="1:9" x14ac:dyDescent="0.2">
      <c r="A50" s="89">
        <v>28</v>
      </c>
      <c r="B50" s="118" t="s">
        <v>11</v>
      </c>
      <c r="C50" s="48">
        <v>4.2000000000000003E-2</v>
      </c>
      <c r="D50" s="179"/>
      <c r="E50" s="160">
        <f t="shared" si="0"/>
        <v>0</v>
      </c>
      <c r="H50" s="22"/>
      <c r="I50" s="19"/>
    </row>
    <row r="51" spans="1:9" x14ac:dyDescent="0.2">
      <c r="A51" s="42" t="s">
        <v>29</v>
      </c>
      <c r="B51" s="43"/>
      <c r="C51" s="66"/>
      <c r="D51" s="180"/>
      <c r="E51" s="161">
        <f t="shared" si="0"/>
        <v>0</v>
      </c>
      <c r="H51" s="2"/>
      <c r="I51" s="19"/>
    </row>
    <row r="52" spans="1:9" x14ac:dyDescent="0.2">
      <c r="A52" s="88">
        <v>29</v>
      </c>
      <c r="B52" s="116" t="s">
        <v>18</v>
      </c>
      <c r="C52" s="48">
        <v>0.14000000000000001</v>
      </c>
      <c r="D52" s="179"/>
      <c r="E52" s="160">
        <f t="shared" si="0"/>
        <v>0</v>
      </c>
      <c r="H52" s="22"/>
      <c r="I52" s="19"/>
    </row>
    <row r="53" spans="1:9" x14ac:dyDescent="0.2">
      <c r="A53" s="84">
        <v>30</v>
      </c>
      <c r="B53" s="117" t="s">
        <v>19</v>
      </c>
      <c r="C53" s="48">
        <v>0.14000000000000001</v>
      </c>
      <c r="D53" s="179"/>
      <c r="E53" s="160">
        <f t="shared" si="0"/>
        <v>0</v>
      </c>
      <c r="H53" s="22"/>
      <c r="I53" s="19"/>
    </row>
    <row r="54" spans="1:9" x14ac:dyDescent="0.2">
      <c r="A54" s="84">
        <v>31</v>
      </c>
      <c r="B54" s="117" t="s">
        <v>9</v>
      </c>
      <c r="C54" s="48">
        <v>5.8000000000000003E-2</v>
      </c>
      <c r="D54" s="179"/>
      <c r="E54" s="160">
        <f t="shared" si="0"/>
        <v>0</v>
      </c>
      <c r="H54" s="22"/>
      <c r="I54" s="19"/>
    </row>
    <row r="55" spans="1:9" x14ac:dyDescent="0.2">
      <c r="A55" s="84">
        <v>32</v>
      </c>
      <c r="B55" s="117" t="s">
        <v>11</v>
      </c>
      <c r="C55" s="48">
        <v>5.8000000000000003E-2</v>
      </c>
      <c r="D55" s="179"/>
      <c r="E55" s="160">
        <f t="shared" si="0"/>
        <v>0</v>
      </c>
      <c r="H55" s="22"/>
      <c r="I55" s="19"/>
    </row>
    <row r="56" spans="1:9" ht="15.75" customHeight="1" x14ac:dyDescent="0.2">
      <c r="A56" s="230" t="s">
        <v>30</v>
      </c>
      <c r="B56" s="231"/>
      <c r="C56" s="231"/>
      <c r="D56" s="232"/>
      <c r="E56" s="163">
        <f t="shared" si="0"/>
        <v>0</v>
      </c>
      <c r="H56" s="1"/>
      <c r="I56" s="4"/>
    </row>
    <row r="57" spans="1:9" x14ac:dyDescent="0.2">
      <c r="A57" s="55" t="s">
        <v>31</v>
      </c>
      <c r="B57" s="56"/>
      <c r="C57" s="56"/>
      <c r="D57" s="57"/>
      <c r="E57" s="161">
        <f t="shared" si="0"/>
        <v>0</v>
      </c>
      <c r="H57" s="1"/>
      <c r="I57" s="19"/>
    </row>
    <row r="58" spans="1:9" ht="76.5" x14ac:dyDescent="0.2">
      <c r="A58" s="29" t="s">
        <v>1</v>
      </c>
      <c r="B58" s="119" t="s">
        <v>10</v>
      </c>
      <c r="C58" s="142" t="s">
        <v>20</v>
      </c>
      <c r="D58" s="122" t="s">
        <v>111</v>
      </c>
      <c r="E58" s="162" t="s">
        <v>112</v>
      </c>
      <c r="H58" s="22"/>
      <c r="I58" s="19"/>
    </row>
    <row r="59" spans="1:9" ht="12.75" customHeight="1" x14ac:dyDescent="0.2">
      <c r="A59" s="84">
        <v>33</v>
      </c>
      <c r="B59" s="117" t="s">
        <v>14</v>
      </c>
      <c r="C59" s="48">
        <v>3.5</v>
      </c>
      <c r="D59" s="179">
        <f>'All 6 lotto 2 conteggio P.U. D.'!E5</f>
        <v>0</v>
      </c>
      <c r="E59" s="160">
        <f t="shared" si="0"/>
        <v>0</v>
      </c>
      <c r="H59" s="22"/>
      <c r="I59" s="19"/>
    </row>
    <row r="60" spans="1:9" ht="12.75" customHeight="1" x14ac:dyDescent="0.2">
      <c r="A60" s="84">
        <v>34</v>
      </c>
      <c r="B60" s="117" t="s">
        <v>15</v>
      </c>
      <c r="C60" s="48">
        <v>5</v>
      </c>
      <c r="D60" s="179">
        <f>'All 6 lotto 2 conteggio P.U. D.'!E6</f>
        <v>0</v>
      </c>
      <c r="E60" s="160">
        <f t="shared" si="0"/>
        <v>0</v>
      </c>
      <c r="H60" s="22"/>
      <c r="I60" s="19"/>
    </row>
    <row r="61" spans="1:9" ht="12.75" customHeight="1" x14ac:dyDescent="0.2">
      <c r="A61" s="84">
        <v>35</v>
      </c>
      <c r="B61" s="117" t="s">
        <v>16</v>
      </c>
      <c r="C61" s="48">
        <v>8</v>
      </c>
      <c r="D61" s="179">
        <f>'All 6 lotto 2 conteggio P.U. D.'!E7</f>
        <v>0</v>
      </c>
      <c r="E61" s="160">
        <f t="shared" si="0"/>
        <v>0</v>
      </c>
      <c r="H61" s="1"/>
      <c r="I61" s="19"/>
    </row>
    <row r="62" spans="1:9" x14ac:dyDescent="0.2">
      <c r="A62" s="55" t="s">
        <v>32</v>
      </c>
      <c r="B62" s="56"/>
      <c r="C62" s="56"/>
      <c r="D62" s="181"/>
      <c r="E62" s="161">
        <f t="shared" si="0"/>
        <v>0</v>
      </c>
      <c r="H62" s="21"/>
      <c r="I62" s="19"/>
    </row>
    <row r="63" spans="1:9" ht="76.5" x14ac:dyDescent="0.2">
      <c r="A63" s="29" t="s">
        <v>1</v>
      </c>
      <c r="B63" s="119" t="s">
        <v>10</v>
      </c>
      <c r="C63" s="142" t="s">
        <v>20</v>
      </c>
      <c r="D63" s="182" t="s">
        <v>111</v>
      </c>
      <c r="E63" s="162" t="s">
        <v>112</v>
      </c>
      <c r="H63" s="22"/>
      <c r="I63" s="19"/>
    </row>
    <row r="64" spans="1:9" x14ac:dyDescent="0.2">
      <c r="A64" s="84">
        <v>36</v>
      </c>
      <c r="B64" s="117" t="s">
        <v>12</v>
      </c>
      <c r="C64" s="48">
        <v>3</v>
      </c>
      <c r="D64" s="179">
        <f>'All 6 lotto 2 conteggio P.U. D.'!E10</f>
        <v>0</v>
      </c>
      <c r="E64" s="160">
        <f t="shared" si="0"/>
        <v>0</v>
      </c>
      <c r="H64" s="22"/>
      <c r="I64" s="19"/>
    </row>
    <row r="65" spans="1:9" x14ac:dyDescent="0.2">
      <c r="A65" s="84">
        <v>37</v>
      </c>
      <c r="B65" s="117" t="s">
        <v>13</v>
      </c>
      <c r="C65" s="48">
        <v>3</v>
      </c>
      <c r="D65" s="179">
        <f>'All 6 lotto 2 conteggio P.U. D.'!E11</f>
        <v>0</v>
      </c>
      <c r="E65" s="160">
        <f t="shared" si="0"/>
        <v>0</v>
      </c>
      <c r="H65" s="22"/>
      <c r="I65" s="19"/>
    </row>
    <row r="66" spans="1:9" x14ac:dyDescent="0.2">
      <c r="A66" s="84">
        <v>38</v>
      </c>
      <c r="B66" s="117" t="s">
        <v>17</v>
      </c>
      <c r="C66" s="48">
        <v>3</v>
      </c>
      <c r="D66" s="179">
        <f>'All 6 lotto 2 conteggio P.U. D.'!E12</f>
        <v>0</v>
      </c>
      <c r="E66" s="160">
        <f t="shared" si="0"/>
        <v>0</v>
      </c>
      <c r="H66" s="33"/>
      <c r="I66" s="19"/>
    </row>
    <row r="67" spans="1:9" s="15" customFormat="1" ht="22.5" customHeight="1" x14ac:dyDescent="0.2">
      <c r="A67" s="226" t="s">
        <v>113</v>
      </c>
      <c r="B67" s="227"/>
      <c r="C67" s="228"/>
      <c r="D67" s="229"/>
      <c r="E67" s="164">
        <f>SUM(E7:E66,'All 2 Lotto 2_ulteriori_invii'!E150,'All 3 Lotto 2_AG'!E12,'All 4 Lotto 2_Data_certa'!E24+'All 5 Lotto 2 H2H'!F108)</f>
        <v>0</v>
      </c>
      <c r="F67" s="30"/>
      <c r="G67" s="30"/>
      <c r="H67" s="24"/>
      <c r="I67" s="23"/>
    </row>
  </sheetData>
  <sheetProtection selectLockedCells="1" selectUnlockedCells="1"/>
  <customSheetViews>
    <customSheetView guid="{6B5BB848-3129-4630-92CA-E662799A544F}" scale="70" topLeftCell="A146">
      <selection activeCell="J168" sqref="J168"/>
      <rowBreaks count="10" manualBreakCount="10">
        <brk id="72" max="16383" man="1"/>
        <brk id="104" max="16383" man="1"/>
        <brk id="136" max="16383" man="1"/>
        <brk id="168" max="16383" man="1"/>
        <brk id="210" max="16383" man="1"/>
        <brk id="257" max="16383" man="1"/>
        <brk id="268" max="16383" man="1"/>
        <brk id="284" max="16383" man="1"/>
        <brk id="302" max="16383" man="1"/>
        <brk id="322" max="16383" man="1"/>
      </rowBreaks>
      <pageMargins left="0.70866141732283472" right="0.70866141732283472" top="0.74803149606299213" bottom="0.74803149606299213" header="0.31496062992125984" footer="0.31496062992125984"/>
      <pageSetup paperSize="8" scale="50" firstPageNumber="0" orientation="portrait" r:id="rId1"/>
      <headerFooter alignWithMargins="0"/>
    </customSheetView>
  </customSheetViews>
  <mergeCells count="9">
    <mergeCell ref="A67:B67"/>
    <mergeCell ref="C67:D67"/>
    <mergeCell ref="A1:E1"/>
    <mergeCell ref="A2:E2"/>
    <mergeCell ref="A3:E3"/>
    <mergeCell ref="A44:D44"/>
    <mergeCell ref="A43:D43"/>
    <mergeCell ref="A56:D56"/>
    <mergeCell ref="A29:D29"/>
  </mergeCells>
  <phoneticPr fontId="3" type="noConversion"/>
  <pageMargins left="0.70866141732283472" right="0.70866141732283472" top="0.74803149606299213" bottom="0.74803149606299213" header="0.31496062992125984" footer="0.31496062992125984"/>
  <pageSetup paperSize="8" scale="71" firstPageNumber="0" orientation="portrait" r:id="rId2"/>
  <headerFooter alignWithMargins="0">
    <oddHeader>&amp;LLOTTO 2</oddHeader>
  </headerFooter>
  <rowBreaks count="1" manualBreakCount="1">
    <brk id="6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150"/>
  <sheetViews>
    <sheetView topLeftCell="A124" zoomScale="80" zoomScaleNormal="80" workbookViewId="0">
      <selection activeCell="C154" sqref="C154"/>
    </sheetView>
  </sheetViews>
  <sheetFormatPr defaultColWidth="9.140625" defaultRowHeight="12.75" x14ac:dyDescent="0.2"/>
  <cols>
    <col min="1" max="1" width="10.42578125" style="70" customWidth="1"/>
    <col min="2" max="2" width="79.85546875" style="70" customWidth="1"/>
    <col min="3" max="3" width="25.7109375" style="93" customWidth="1"/>
    <col min="4" max="4" width="21.85546875" style="69" customWidth="1"/>
    <col min="5" max="5" width="21.7109375" style="69" customWidth="1"/>
    <col min="6" max="6" width="9.140625" style="69"/>
    <col min="7" max="16384" width="9.140625" style="70"/>
  </cols>
  <sheetData>
    <row r="1" spans="1:8" ht="56.45" customHeight="1" x14ac:dyDescent="0.2">
      <c r="A1" s="243" t="s">
        <v>132</v>
      </c>
      <c r="B1" s="243"/>
      <c r="C1" s="243"/>
      <c r="D1" s="243"/>
      <c r="E1" s="243"/>
      <c r="F1" s="70"/>
    </row>
    <row r="2" spans="1:8" s="74" customFormat="1" ht="22.5" customHeight="1" x14ac:dyDescent="0.2">
      <c r="A2" s="244" t="s">
        <v>108</v>
      </c>
      <c r="B2" s="244"/>
      <c r="C2" s="244"/>
      <c r="D2" s="244"/>
      <c r="E2" s="244"/>
      <c r="F2" s="71"/>
      <c r="G2" s="72"/>
      <c r="H2" s="73"/>
    </row>
    <row r="3" spans="1:8" s="63" customFormat="1" ht="108.75" customHeight="1" x14ac:dyDescent="0.2">
      <c r="A3" s="29" t="s">
        <v>1</v>
      </c>
      <c r="B3" s="29" t="s">
        <v>2</v>
      </c>
      <c r="C3" s="121" t="s">
        <v>114</v>
      </c>
      <c r="D3" s="122" t="s">
        <v>115</v>
      </c>
      <c r="E3" s="123" t="s">
        <v>116</v>
      </c>
      <c r="F3" s="59"/>
      <c r="G3" s="1"/>
    </row>
    <row r="4" spans="1:8" s="75" customFormat="1" ht="34.15" customHeight="1" x14ac:dyDescent="0.2">
      <c r="A4" s="98" t="s">
        <v>38</v>
      </c>
      <c r="B4" s="98"/>
      <c r="C4" s="143"/>
      <c r="D4" s="144"/>
      <c r="E4" s="145"/>
      <c r="F4" s="58"/>
      <c r="G4" s="58"/>
    </row>
    <row r="5" spans="1:8" s="74" customFormat="1" ht="13.9" customHeight="1" x14ac:dyDescent="0.2">
      <c r="A5" s="99" t="s">
        <v>99</v>
      </c>
      <c r="B5" s="99"/>
      <c r="C5" s="100"/>
      <c r="D5" s="125"/>
      <c r="E5" s="126"/>
      <c r="F5" s="73"/>
      <c r="G5" s="76"/>
    </row>
    <row r="6" spans="1:8" s="74" customFormat="1" x14ac:dyDescent="0.2">
      <c r="A6" s="84">
        <v>1</v>
      </c>
      <c r="B6" s="77" t="s">
        <v>39</v>
      </c>
      <c r="C6" s="90">
        <v>2.7549999999999999</v>
      </c>
      <c r="D6" s="124"/>
      <c r="E6" s="168">
        <f>C6*D6</f>
        <v>0</v>
      </c>
      <c r="F6" s="31"/>
      <c r="G6" s="76"/>
    </row>
    <row r="7" spans="1:8" s="74" customFormat="1" x14ac:dyDescent="0.2">
      <c r="A7" s="84">
        <v>2</v>
      </c>
      <c r="B7" s="77" t="s">
        <v>40</v>
      </c>
      <c r="C7" s="90">
        <v>2.7549999999999999</v>
      </c>
      <c r="D7" s="124"/>
      <c r="E7" s="168">
        <f t="shared" ref="E7:E70" si="0">C7*D7</f>
        <v>0</v>
      </c>
      <c r="F7" s="60"/>
      <c r="G7" s="76"/>
    </row>
    <row r="8" spans="1:8" s="74" customFormat="1" x14ac:dyDescent="0.2">
      <c r="A8" s="84">
        <v>3</v>
      </c>
      <c r="B8" s="77" t="s">
        <v>41</v>
      </c>
      <c r="C8" s="90">
        <v>4.6074999999999999</v>
      </c>
      <c r="D8" s="124"/>
      <c r="E8" s="168">
        <f t="shared" si="0"/>
        <v>0</v>
      </c>
      <c r="F8" s="60"/>
      <c r="G8" s="76"/>
    </row>
    <row r="9" spans="1:8" s="74" customFormat="1" x14ac:dyDescent="0.2">
      <c r="A9" s="84">
        <v>4</v>
      </c>
      <c r="B9" s="77" t="s">
        <v>42</v>
      </c>
      <c r="C9" s="90">
        <v>4.8449999999999998</v>
      </c>
      <c r="D9" s="124"/>
      <c r="E9" s="168">
        <f t="shared" si="0"/>
        <v>0</v>
      </c>
      <c r="F9" s="60"/>
      <c r="G9" s="76"/>
    </row>
    <row r="10" spans="1:8" s="74" customFormat="1" ht="13.9" customHeight="1" x14ac:dyDescent="0.2">
      <c r="A10" s="99" t="s">
        <v>100</v>
      </c>
      <c r="B10" s="99"/>
      <c r="C10" s="100"/>
      <c r="D10" s="125"/>
      <c r="E10" s="168">
        <f t="shared" si="0"/>
        <v>0</v>
      </c>
      <c r="F10" s="73"/>
      <c r="G10" s="76"/>
    </row>
    <row r="11" spans="1:8" s="74" customFormat="1" x14ac:dyDescent="0.2">
      <c r="A11" s="84">
        <v>5</v>
      </c>
      <c r="B11" s="77" t="s">
        <v>4</v>
      </c>
      <c r="C11" s="90">
        <v>1.8525</v>
      </c>
      <c r="D11" s="124"/>
      <c r="E11" s="168">
        <f t="shared" si="0"/>
        <v>0</v>
      </c>
      <c r="F11" s="73"/>
      <c r="G11" s="76"/>
    </row>
    <row r="12" spans="1:8" s="74" customFormat="1" x14ac:dyDescent="0.2">
      <c r="A12" s="84">
        <v>6</v>
      </c>
      <c r="B12" s="77" t="s">
        <v>7</v>
      </c>
      <c r="C12" s="90">
        <v>1.8525</v>
      </c>
      <c r="D12" s="124"/>
      <c r="E12" s="168">
        <f t="shared" si="0"/>
        <v>0</v>
      </c>
      <c r="F12" s="73"/>
      <c r="G12" s="76"/>
    </row>
    <row r="13" spans="1:8" s="74" customFormat="1" x14ac:dyDescent="0.2">
      <c r="A13" s="84">
        <v>7</v>
      </c>
      <c r="B13" s="77" t="s">
        <v>0</v>
      </c>
      <c r="C13" s="90">
        <v>2.7549999999999999</v>
      </c>
      <c r="D13" s="124"/>
      <c r="E13" s="168">
        <f t="shared" si="0"/>
        <v>0</v>
      </c>
      <c r="F13" s="73"/>
      <c r="G13" s="76"/>
    </row>
    <row r="14" spans="1:8" s="74" customFormat="1" x14ac:dyDescent="0.2">
      <c r="A14" s="84">
        <v>8</v>
      </c>
      <c r="B14" s="77" t="s">
        <v>39</v>
      </c>
      <c r="C14" s="90">
        <v>2.7549999999999999</v>
      </c>
      <c r="D14" s="124"/>
      <c r="E14" s="168">
        <f t="shared" si="0"/>
        <v>0</v>
      </c>
      <c r="F14" s="60"/>
      <c r="G14" s="76"/>
    </row>
    <row r="15" spans="1:8" s="74" customFormat="1" x14ac:dyDescent="0.2">
      <c r="A15" s="84">
        <v>9</v>
      </c>
      <c r="B15" s="77" t="s">
        <v>40</v>
      </c>
      <c r="C15" s="90">
        <v>4.6074999999999999</v>
      </c>
      <c r="D15" s="124"/>
      <c r="E15" s="168">
        <f t="shared" si="0"/>
        <v>0</v>
      </c>
      <c r="F15" s="60"/>
      <c r="G15" s="76"/>
    </row>
    <row r="16" spans="1:8" s="74" customFormat="1" x14ac:dyDescent="0.2">
      <c r="A16" s="84">
        <v>10</v>
      </c>
      <c r="B16" s="77" t="s">
        <v>41</v>
      </c>
      <c r="C16" s="90">
        <v>4.8449999999999998</v>
      </c>
      <c r="D16" s="124"/>
      <c r="E16" s="168">
        <f t="shared" si="0"/>
        <v>0</v>
      </c>
      <c r="F16" s="60"/>
      <c r="G16" s="76"/>
    </row>
    <row r="17" spans="1:7" s="74" customFormat="1" x14ac:dyDescent="0.2">
      <c r="A17" s="84">
        <v>11</v>
      </c>
      <c r="B17" s="77" t="s">
        <v>42</v>
      </c>
      <c r="C17" s="90">
        <v>4.8449999999999998</v>
      </c>
      <c r="D17" s="124"/>
      <c r="E17" s="168">
        <f t="shared" si="0"/>
        <v>0</v>
      </c>
      <c r="F17" s="60"/>
      <c r="G17" s="76"/>
    </row>
    <row r="18" spans="1:7" s="63" customFormat="1" ht="13.9" customHeight="1" x14ac:dyDescent="0.2">
      <c r="A18" s="98" t="s">
        <v>77</v>
      </c>
      <c r="B18" s="98"/>
      <c r="C18" s="95"/>
      <c r="D18" s="127"/>
      <c r="E18" s="168">
        <f t="shared" si="0"/>
        <v>0</v>
      </c>
      <c r="F18" s="1"/>
      <c r="G18" s="78"/>
    </row>
    <row r="19" spans="1:7" s="74" customFormat="1" ht="13.9" customHeight="1" x14ac:dyDescent="0.2">
      <c r="A19" s="99" t="s">
        <v>101</v>
      </c>
      <c r="B19" s="99"/>
      <c r="C19" s="100"/>
      <c r="D19" s="125"/>
      <c r="E19" s="168">
        <f t="shared" si="0"/>
        <v>0</v>
      </c>
      <c r="F19" s="73"/>
      <c r="G19" s="76"/>
    </row>
    <row r="20" spans="1:7" s="74" customFormat="1" x14ac:dyDescent="0.2">
      <c r="A20" s="84">
        <v>12</v>
      </c>
      <c r="B20" s="77" t="s">
        <v>39</v>
      </c>
      <c r="C20" s="90">
        <v>2.7549999999999999</v>
      </c>
      <c r="D20" s="124"/>
      <c r="E20" s="168">
        <f t="shared" si="0"/>
        <v>0</v>
      </c>
      <c r="F20" s="60"/>
      <c r="G20" s="76"/>
    </row>
    <row r="21" spans="1:7" s="74" customFormat="1" x14ac:dyDescent="0.2">
      <c r="A21" s="84">
        <v>13</v>
      </c>
      <c r="B21" s="77" t="s">
        <v>40</v>
      </c>
      <c r="C21" s="90">
        <v>2.7549999999999999</v>
      </c>
      <c r="D21" s="124"/>
      <c r="E21" s="168">
        <f t="shared" si="0"/>
        <v>0</v>
      </c>
      <c r="F21" s="60"/>
      <c r="G21" s="76"/>
    </row>
    <row r="22" spans="1:7" s="74" customFormat="1" x14ac:dyDescent="0.2">
      <c r="A22" s="84">
        <v>14</v>
      </c>
      <c r="B22" s="77" t="s">
        <v>41</v>
      </c>
      <c r="C22" s="90">
        <v>4.6074999999999999</v>
      </c>
      <c r="D22" s="124"/>
      <c r="E22" s="168">
        <f t="shared" si="0"/>
        <v>0</v>
      </c>
      <c r="F22" s="60"/>
      <c r="G22" s="76"/>
    </row>
    <row r="23" spans="1:7" s="74" customFormat="1" x14ac:dyDescent="0.2">
      <c r="A23" s="84">
        <v>15</v>
      </c>
      <c r="B23" s="77" t="s">
        <v>42</v>
      </c>
      <c r="C23" s="90">
        <v>4.8449999999999998</v>
      </c>
      <c r="D23" s="124"/>
      <c r="E23" s="168">
        <f t="shared" si="0"/>
        <v>0</v>
      </c>
      <c r="F23" s="60"/>
      <c r="G23" s="76"/>
    </row>
    <row r="24" spans="1:7" s="74" customFormat="1" ht="13.9" customHeight="1" x14ac:dyDescent="0.2">
      <c r="A24" s="99" t="s">
        <v>102</v>
      </c>
      <c r="B24" s="99"/>
      <c r="C24" s="100"/>
      <c r="D24" s="125"/>
      <c r="E24" s="168">
        <f t="shared" si="0"/>
        <v>0</v>
      </c>
      <c r="F24" s="60"/>
      <c r="G24" s="76"/>
    </row>
    <row r="25" spans="1:7" s="74" customFormat="1" x14ac:dyDescent="0.2">
      <c r="A25" s="84">
        <v>16</v>
      </c>
      <c r="B25" s="77" t="s">
        <v>4</v>
      </c>
      <c r="C25" s="90">
        <v>1.8525</v>
      </c>
      <c r="D25" s="124"/>
      <c r="E25" s="168">
        <f t="shared" si="0"/>
        <v>0</v>
      </c>
      <c r="F25" s="60"/>
      <c r="G25" s="76"/>
    </row>
    <row r="26" spans="1:7" s="74" customFormat="1" x14ac:dyDescent="0.2">
      <c r="A26" s="84">
        <v>17</v>
      </c>
      <c r="B26" s="77" t="s">
        <v>7</v>
      </c>
      <c r="C26" s="90">
        <v>1.8525</v>
      </c>
      <c r="D26" s="124"/>
      <c r="E26" s="168">
        <f t="shared" si="0"/>
        <v>0</v>
      </c>
      <c r="F26" s="60"/>
      <c r="G26" s="76"/>
    </row>
    <row r="27" spans="1:7" s="74" customFormat="1" x14ac:dyDescent="0.2">
      <c r="A27" s="84">
        <v>18</v>
      </c>
      <c r="B27" s="77" t="s">
        <v>0</v>
      </c>
      <c r="C27" s="90">
        <v>2.7549999999999999</v>
      </c>
      <c r="D27" s="124"/>
      <c r="E27" s="168">
        <f t="shared" si="0"/>
        <v>0</v>
      </c>
      <c r="F27" s="60"/>
      <c r="G27" s="76"/>
    </row>
    <row r="28" spans="1:7" s="74" customFormat="1" x14ac:dyDescent="0.2">
      <c r="A28" s="84">
        <v>19</v>
      </c>
      <c r="B28" s="77" t="s">
        <v>39</v>
      </c>
      <c r="C28" s="90">
        <v>2.7549999999999999</v>
      </c>
      <c r="D28" s="124"/>
      <c r="E28" s="168">
        <f t="shared" si="0"/>
        <v>0</v>
      </c>
      <c r="F28" s="60"/>
      <c r="G28" s="76"/>
    </row>
    <row r="29" spans="1:7" s="74" customFormat="1" x14ac:dyDescent="0.2">
      <c r="A29" s="84">
        <v>20</v>
      </c>
      <c r="B29" s="77" t="s">
        <v>40</v>
      </c>
      <c r="C29" s="90">
        <v>4.6074999999999999</v>
      </c>
      <c r="D29" s="124"/>
      <c r="E29" s="168">
        <f t="shared" si="0"/>
        <v>0</v>
      </c>
      <c r="F29" s="60"/>
      <c r="G29" s="76"/>
    </row>
    <row r="30" spans="1:7" s="74" customFormat="1" x14ac:dyDescent="0.2">
      <c r="A30" s="84">
        <v>21</v>
      </c>
      <c r="B30" s="77" t="s">
        <v>41</v>
      </c>
      <c r="C30" s="90">
        <v>4.8449999999999998</v>
      </c>
      <c r="D30" s="124"/>
      <c r="E30" s="168">
        <f t="shared" si="0"/>
        <v>0</v>
      </c>
      <c r="F30" s="60"/>
      <c r="G30" s="76"/>
    </row>
    <row r="31" spans="1:7" s="63" customFormat="1" x14ac:dyDescent="0.2">
      <c r="A31" s="84">
        <v>22</v>
      </c>
      <c r="B31" s="77" t="s">
        <v>42</v>
      </c>
      <c r="C31" s="90">
        <v>4.8449999999999998</v>
      </c>
      <c r="D31" s="124"/>
      <c r="E31" s="168">
        <f t="shared" si="0"/>
        <v>0</v>
      </c>
      <c r="F31" s="61"/>
      <c r="G31" s="76"/>
    </row>
    <row r="32" spans="1:7" s="63" customFormat="1" ht="13.9" customHeight="1" x14ac:dyDescent="0.2">
      <c r="A32" s="102" t="s">
        <v>109</v>
      </c>
      <c r="B32" s="102"/>
      <c r="C32" s="128"/>
      <c r="D32" s="127"/>
      <c r="E32" s="168">
        <f t="shared" si="0"/>
        <v>0</v>
      </c>
      <c r="F32" s="1"/>
      <c r="G32" s="78"/>
    </row>
    <row r="33" spans="1:7" s="74" customFormat="1" ht="13.9" customHeight="1" x14ac:dyDescent="0.2">
      <c r="A33" s="99" t="s">
        <v>103</v>
      </c>
      <c r="B33" s="99"/>
      <c r="C33" s="100"/>
      <c r="D33" s="125"/>
      <c r="E33" s="168">
        <f t="shared" si="0"/>
        <v>0</v>
      </c>
      <c r="F33" s="73"/>
      <c r="G33" s="76"/>
    </row>
    <row r="34" spans="1:7" s="74" customFormat="1" x14ac:dyDescent="0.2">
      <c r="A34" s="84">
        <v>23</v>
      </c>
      <c r="B34" s="77" t="s">
        <v>39</v>
      </c>
      <c r="C34" s="90">
        <v>2.7549999999999999</v>
      </c>
      <c r="D34" s="124"/>
      <c r="E34" s="168">
        <f t="shared" si="0"/>
        <v>0</v>
      </c>
      <c r="F34" s="60"/>
      <c r="G34" s="76"/>
    </row>
    <row r="35" spans="1:7" s="74" customFormat="1" x14ac:dyDescent="0.2">
      <c r="A35" s="84">
        <v>24</v>
      </c>
      <c r="B35" s="77" t="s">
        <v>40</v>
      </c>
      <c r="C35" s="90">
        <v>2.7549999999999999</v>
      </c>
      <c r="D35" s="124"/>
      <c r="E35" s="168">
        <f t="shared" si="0"/>
        <v>0</v>
      </c>
      <c r="F35" s="60"/>
      <c r="G35" s="76"/>
    </row>
    <row r="36" spans="1:7" s="74" customFormat="1" x14ac:dyDescent="0.2">
      <c r="A36" s="84">
        <v>25</v>
      </c>
      <c r="B36" s="77" t="s">
        <v>41</v>
      </c>
      <c r="C36" s="90">
        <v>4.6074999999999999</v>
      </c>
      <c r="D36" s="124"/>
      <c r="E36" s="168">
        <f t="shared" si="0"/>
        <v>0</v>
      </c>
      <c r="F36" s="60"/>
      <c r="G36" s="76"/>
    </row>
    <row r="37" spans="1:7" s="74" customFormat="1" x14ac:dyDescent="0.2">
      <c r="A37" s="84">
        <v>26</v>
      </c>
      <c r="B37" s="77" t="s">
        <v>42</v>
      </c>
      <c r="C37" s="90">
        <v>4.8449999999999998</v>
      </c>
      <c r="D37" s="124"/>
      <c r="E37" s="168">
        <f t="shared" si="0"/>
        <v>0</v>
      </c>
      <c r="F37" s="60"/>
      <c r="G37" s="76"/>
    </row>
    <row r="38" spans="1:7" s="74" customFormat="1" ht="13.9" customHeight="1" x14ac:dyDescent="0.2">
      <c r="A38" s="99" t="s">
        <v>104</v>
      </c>
      <c r="B38" s="99"/>
      <c r="C38" s="100"/>
      <c r="D38" s="125"/>
      <c r="E38" s="168">
        <f t="shared" si="0"/>
        <v>0</v>
      </c>
      <c r="F38" s="73"/>
      <c r="G38" s="76"/>
    </row>
    <row r="39" spans="1:7" s="74" customFormat="1" x14ac:dyDescent="0.2">
      <c r="A39" s="84">
        <v>27</v>
      </c>
      <c r="B39" s="77" t="s">
        <v>4</v>
      </c>
      <c r="C39" s="90">
        <v>1.8525</v>
      </c>
      <c r="D39" s="124"/>
      <c r="E39" s="168">
        <f t="shared" si="0"/>
        <v>0</v>
      </c>
      <c r="F39" s="73"/>
      <c r="G39" s="76"/>
    </row>
    <row r="40" spans="1:7" s="74" customFormat="1" x14ac:dyDescent="0.2">
      <c r="A40" s="84">
        <v>28</v>
      </c>
      <c r="B40" s="77" t="s">
        <v>7</v>
      </c>
      <c r="C40" s="90">
        <v>1.8525</v>
      </c>
      <c r="D40" s="124"/>
      <c r="E40" s="168">
        <f t="shared" si="0"/>
        <v>0</v>
      </c>
      <c r="F40" s="73"/>
      <c r="G40" s="76"/>
    </row>
    <row r="41" spans="1:7" s="74" customFormat="1" x14ac:dyDescent="0.2">
      <c r="A41" s="84">
        <v>29</v>
      </c>
      <c r="B41" s="77" t="s">
        <v>0</v>
      </c>
      <c r="C41" s="90">
        <v>2.7549999999999999</v>
      </c>
      <c r="D41" s="124"/>
      <c r="E41" s="168">
        <f t="shared" si="0"/>
        <v>0</v>
      </c>
      <c r="F41" s="73"/>
      <c r="G41" s="76"/>
    </row>
    <row r="42" spans="1:7" s="74" customFormat="1" x14ac:dyDescent="0.2">
      <c r="A42" s="84">
        <v>30</v>
      </c>
      <c r="B42" s="77" t="s">
        <v>39</v>
      </c>
      <c r="C42" s="90">
        <v>2.7549999999999999</v>
      </c>
      <c r="D42" s="124"/>
      <c r="E42" s="168">
        <f t="shared" si="0"/>
        <v>0</v>
      </c>
      <c r="F42" s="60"/>
      <c r="G42" s="76"/>
    </row>
    <row r="43" spans="1:7" s="74" customFormat="1" x14ac:dyDescent="0.2">
      <c r="A43" s="84">
        <v>31</v>
      </c>
      <c r="B43" s="77" t="s">
        <v>40</v>
      </c>
      <c r="C43" s="90">
        <v>4.6074999999999999</v>
      </c>
      <c r="D43" s="124"/>
      <c r="E43" s="168">
        <f t="shared" si="0"/>
        <v>0</v>
      </c>
      <c r="F43" s="60"/>
      <c r="G43" s="76"/>
    </row>
    <row r="44" spans="1:7" s="74" customFormat="1" x14ac:dyDescent="0.2">
      <c r="A44" s="84">
        <v>32</v>
      </c>
      <c r="B44" s="77" t="s">
        <v>41</v>
      </c>
      <c r="C44" s="90">
        <v>4.8449999999999998</v>
      </c>
      <c r="D44" s="124"/>
      <c r="E44" s="168">
        <f t="shared" si="0"/>
        <v>0</v>
      </c>
      <c r="F44" s="60"/>
      <c r="G44" s="76"/>
    </row>
    <row r="45" spans="1:7" s="74" customFormat="1" x14ac:dyDescent="0.2">
      <c r="A45" s="84">
        <v>33</v>
      </c>
      <c r="B45" s="77" t="s">
        <v>42</v>
      </c>
      <c r="C45" s="90">
        <v>4.8449999999999998</v>
      </c>
      <c r="D45" s="124"/>
      <c r="E45" s="168">
        <f t="shared" si="0"/>
        <v>0</v>
      </c>
      <c r="F45" s="60"/>
      <c r="G45" s="76"/>
    </row>
    <row r="46" spans="1:7" s="63" customFormat="1" ht="33" customHeight="1" x14ac:dyDescent="0.2">
      <c r="A46" s="245" t="s">
        <v>78</v>
      </c>
      <c r="B46" s="246"/>
      <c r="C46" s="246"/>
      <c r="D46" s="246"/>
      <c r="E46" s="168">
        <f t="shared" si="0"/>
        <v>0</v>
      </c>
      <c r="F46" s="1"/>
      <c r="G46" s="76"/>
    </row>
    <row r="47" spans="1:7" s="63" customFormat="1" x14ac:dyDescent="0.2">
      <c r="A47" s="29" t="s">
        <v>1</v>
      </c>
      <c r="B47" s="131" t="s">
        <v>2</v>
      </c>
      <c r="C47" s="132"/>
      <c r="D47" s="130"/>
      <c r="E47" s="168">
        <f t="shared" si="0"/>
        <v>0</v>
      </c>
      <c r="F47" s="1"/>
      <c r="G47" s="76"/>
    </row>
    <row r="48" spans="1:7" s="80" customFormat="1" ht="13.9" customHeight="1" x14ac:dyDescent="0.2">
      <c r="A48" s="98" t="s">
        <v>43</v>
      </c>
      <c r="B48" s="95"/>
      <c r="C48" s="133"/>
      <c r="D48" s="127"/>
      <c r="E48" s="168">
        <f t="shared" si="0"/>
        <v>0</v>
      </c>
      <c r="F48" s="79"/>
      <c r="G48" s="78"/>
    </row>
    <row r="49" spans="1:7" s="74" customFormat="1" x14ac:dyDescent="0.2">
      <c r="A49" s="84">
        <v>34</v>
      </c>
      <c r="B49" s="14" t="s">
        <v>39</v>
      </c>
      <c r="C49" s="91">
        <v>5.2725</v>
      </c>
      <c r="D49" s="124"/>
      <c r="E49" s="168">
        <f t="shared" si="0"/>
        <v>0</v>
      </c>
      <c r="F49" s="60"/>
      <c r="G49" s="76"/>
    </row>
    <row r="50" spans="1:7" s="74" customFormat="1" x14ac:dyDescent="0.2">
      <c r="A50" s="84">
        <v>35</v>
      </c>
      <c r="B50" s="14" t="s">
        <v>40</v>
      </c>
      <c r="C50" s="91">
        <v>5.2725</v>
      </c>
      <c r="D50" s="124"/>
      <c r="E50" s="168">
        <f t="shared" si="0"/>
        <v>0</v>
      </c>
      <c r="F50" s="60"/>
      <c r="G50" s="76"/>
    </row>
    <row r="51" spans="1:7" s="74" customFormat="1" x14ac:dyDescent="0.2">
      <c r="A51" s="84">
        <v>36</v>
      </c>
      <c r="B51" s="14" t="s">
        <v>41</v>
      </c>
      <c r="C51" s="91">
        <v>6.5074999999999994</v>
      </c>
      <c r="D51" s="124"/>
      <c r="E51" s="168">
        <f t="shared" si="0"/>
        <v>0</v>
      </c>
      <c r="F51" s="60"/>
      <c r="G51" s="76"/>
    </row>
    <row r="52" spans="1:7" s="74" customFormat="1" x14ac:dyDescent="0.2">
      <c r="A52" s="84">
        <v>37</v>
      </c>
      <c r="B52" s="14" t="s">
        <v>44</v>
      </c>
      <c r="C52" s="91">
        <v>6.5074999999999994</v>
      </c>
      <c r="D52" s="124"/>
      <c r="E52" s="168">
        <f t="shared" si="0"/>
        <v>0</v>
      </c>
      <c r="F52" s="60"/>
      <c r="G52" s="76"/>
    </row>
    <row r="53" spans="1:7" s="80" customFormat="1" ht="13.9" customHeight="1" x14ac:dyDescent="0.2">
      <c r="A53" s="98" t="s">
        <v>79</v>
      </c>
      <c r="B53" s="95"/>
      <c r="C53" s="133"/>
      <c r="D53" s="127"/>
      <c r="E53" s="168">
        <f t="shared" si="0"/>
        <v>0</v>
      </c>
      <c r="F53" s="79"/>
      <c r="G53" s="78"/>
    </row>
    <row r="54" spans="1:7" s="74" customFormat="1" x14ac:dyDescent="0.2">
      <c r="A54" s="84">
        <v>38</v>
      </c>
      <c r="B54" s="101" t="s">
        <v>39</v>
      </c>
      <c r="C54" s="91">
        <v>5.2725</v>
      </c>
      <c r="D54" s="124"/>
      <c r="E54" s="168">
        <f t="shared" si="0"/>
        <v>0</v>
      </c>
      <c r="F54" s="60"/>
      <c r="G54" s="76"/>
    </row>
    <row r="55" spans="1:7" s="74" customFormat="1" x14ac:dyDescent="0.2">
      <c r="A55" s="84">
        <v>39</v>
      </c>
      <c r="B55" s="14" t="s">
        <v>40</v>
      </c>
      <c r="C55" s="91">
        <v>5.2725</v>
      </c>
      <c r="D55" s="124"/>
      <c r="E55" s="168">
        <f t="shared" si="0"/>
        <v>0</v>
      </c>
      <c r="F55" s="60"/>
      <c r="G55" s="76"/>
    </row>
    <row r="56" spans="1:7" s="74" customFormat="1" x14ac:dyDescent="0.2">
      <c r="A56" s="84">
        <v>40</v>
      </c>
      <c r="B56" s="14" t="s">
        <v>41</v>
      </c>
      <c r="C56" s="91">
        <v>6.5074999999999994</v>
      </c>
      <c r="D56" s="124"/>
      <c r="E56" s="168">
        <f t="shared" si="0"/>
        <v>0</v>
      </c>
      <c r="F56" s="60"/>
      <c r="G56" s="76"/>
    </row>
    <row r="57" spans="1:7" s="74" customFormat="1" x14ac:dyDescent="0.2">
      <c r="A57" s="84">
        <v>41</v>
      </c>
      <c r="B57" s="14" t="s">
        <v>44</v>
      </c>
      <c r="C57" s="91">
        <v>6.5074999999999994</v>
      </c>
      <c r="D57" s="124"/>
      <c r="E57" s="168">
        <f t="shared" si="0"/>
        <v>0</v>
      </c>
      <c r="F57" s="60"/>
      <c r="G57" s="76"/>
    </row>
    <row r="58" spans="1:7" s="80" customFormat="1" ht="13.9" customHeight="1" x14ac:dyDescent="0.2">
      <c r="A58" s="98" t="s">
        <v>80</v>
      </c>
      <c r="B58" s="95"/>
      <c r="C58" s="133"/>
      <c r="D58" s="127"/>
      <c r="E58" s="168">
        <f t="shared" si="0"/>
        <v>0</v>
      </c>
      <c r="F58" s="79"/>
      <c r="G58" s="78"/>
    </row>
    <row r="59" spans="1:7" s="74" customFormat="1" x14ac:dyDescent="0.2">
      <c r="A59" s="84">
        <v>42</v>
      </c>
      <c r="B59" s="14" t="s">
        <v>39</v>
      </c>
      <c r="C59" s="91">
        <v>5.2725</v>
      </c>
      <c r="D59" s="124"/>
      <c r="E59" s="168">
        <f t="shared" si="0"/>
        <v>0</v>
      </c>
      <c r="F59" s="60"/>
      <c r="G59" s="76"/>
    </row>
    <row r="60" spans="1:7" s="74" customFormat="1" x14ac:dyDescent="0.2">
      <c r="A60" s="84">
        <v>43</v>
      </c>
      <c r="B60" s="14" t="s">
        <v>40</v>
      </c>
      <c r="C60" s="91">
        <v>5.2725</v>
      </c>
      <c r="D60" s="124"/>
      <c r="E60" s="168">
        <f t="shared" si="0"/>
        <v>0</v>
      </c>
      <c r="F60" s="60"/>
      <c r="G60" s="76"/>
    </row>
    <row r="61" spans="1:7" s="74" customFormat="1" x14ac:dyDescent="0.2">
      <c r="A61" s="84">
        <v>44</v>
      </c>
      <c r="B61" s="14" t="s">
        <v>41</v>
      </c>
      <c r="C61" s="91">
        <v>6.5074999999999994</v>
      </c>
      <c r="D61" s="124"/>
      <c r="E61" s="168">
        <f t="shared" si="0"/>
        <v>0</v>
      </c>
      <c r="F61" s="60"/>
      <c r="G61" s="76"/>
    </row>
    <row r="62" spans="1:7" s="74" customFormat="1" x14ac:dyDescent="0.2">
      <c r="A62" s="84">
        <v>45</v>
      </c>
      <c r="B62" s="14" t="s">
        <v>44</v>
      </c>
      <c r="C62" s="91">
        <v>6.5074999999999994</v>
      </c>
      <c r="D62" s="124"/>
      <c r="E62" s="168">
        <f t="shared" si="0"/>
        <v>0</v>
      </c>
      <c r="F62" s="60"/>
      <c r="G62" s="76"/>
    </row>
    <row r="63" spans="1:7" s="74" customFormat="1" ht="34.9" customHeight="1" x14ac:dyDescent="0.2">
      <c r="A63" s="248" t="s">
        <v>81</v>
      </c>
      <c r="B63" s="249"/>
      <c r="C63" s="249"/>
      <c r="D63" s="250"/>
      <c r="E63" s="168">
        <f t="shared" si="0"/>
        <v>0</v>
      </c>
      <c r="F63" s="60"/>
      <c r="G63" s="76"/>
    </row>
    <row r="64" spans="1:7" s="74" customFormat="1" x14ac:dyDescent="0.2">
      <c r="A64" s="29" t="s">
        <v>1</v>
      </c>
      <c r="B64" s="131" t="s">
        <v>2</v>
      </c>
      <c r="C64" s="146"/>
      <c r="D64" s="125"/>
      <c r="E64" s="168">
        <f t="shared" si="0"/>
        <v>0</v>
      </c>
      <c r="F64" s="60"/>
      <c r="G64" s="76"/>
    </row>
    <row r="65" spans="1:7" s="74" customFormat="1" ht="13.5" customHeight="1" x14ac:dyDescent="0.2">
      <c r="A65" s="84">
        <v>46</v>
      </c>
      <c r="B65" s="14" t="s">
        <v>5</v>
      </c>
      <c r="C65" s="91">
        <v>5.51</v>
      </c>
      <c r="D65" s="124"/>
      <c r="E65" s="168">
        <f t="shared" si="0"/>
        <v>0</v>
      </c>
      <c r="F65" s="60"/>
      <c r="G65" s="76"/>
    </row>
    <row r="66" spans="1:7" s="74" customFormat="1" ht="29.25" customHeight="1" x14ac:dyDescent="0.2">
      <c r="A66" s="251" t="s">
        <v>45</v>
      </c>
      <c r="B66" s="252"/>
      <c r="C66" s="252"/>
      <c r="D66" s="252"/>
      <c r="E66" s="168">
        <f t="shared" si="0"/>
        <v>0</v>
      </c>
      <c r="F66" s="73"/>
    </row>
    <row r="67" spans="1:7" s="82" customFormat="1" x14ac:dyDescent="0.2">
      <c r="A67" s="29" t="s">
        <v>1</v>
      </c>
      <c r="B67" s="29" t="s">
        <v>2</v>
      </c>
      <c r="C67" s="138"/>
      <c r="D67" s="137"/>
      <c r="E67" s="168">
        <f t="shared" si="0"/>
        <v>0</v>
      </c>
      <c r="F67" s="81"/>
    </row>
    <row r="68" spans="1:7" s="74" customFormat="1" ht="13.9" customHeight="1" x14ac:dyDescent="0.2">
      <c r="A68" s="98" t="s">
        <v>46</v>
      </c>
      <c r="B68" s="98"/>
      <c r="C68" s="95"/>
      <c r="D68" s="135"/>
      <c r="E68" s="168">
        <f t="shared" si="0"/>
        <v>0</v>
      </c>
      <c r="F68" s="73"/>
    </row>
    <row r="69" spans="1:7" s="74" customFormat="1" ht="13.9" customHeight="1" x14ac:dyDescent="0.2">
      <c r="A69" s="99" t="s">
        <v>88</v>
      </c>
      <c r="B69" s="99"/>
      <c r="C69" s="100"/>
      <c r="D69" s="135"/>
      <c r="E69" s="168">
        <f t="shared" si="0"/>
        <v>0</v>
      </c>
      <c r="F69" s="73"/>
    </row>
    <row r="70" spans="1:7" s="74" customFormat="1" x14ac:dyDescent="0.2">
      <c r="A70" s="84">
        <v>47</v>
      </c>
      <c r="B70" s="83" t="s">
        <v>4</v>
      </c>
      <c r="C70" s="92">
        <v>0.95</v>
      </c>
      <c r="D70" s="172"/>
      <c r="E70" s="168">
        <f t="shared" si="0"/>
        <v>0</v>
      </c>
      <c r="F70" s="73"/>
    </row>
    <row r="71" spans="1:7" s="74" customFormat="1" ht="13.9" customHeight="1" x14ac:dyDescent="0.2">
      <c r="A71" s="99" t="s">
        <v>47</v>
      </c>
      <c r="B71" s="99"/>
      <c r="C71" s="100"/>
      <c r="D71" s="135"/>
      <c r="E71" s="168">
        <f t="shared" ref="E71:E134" si="1">C71*D71</f>
        <v>0</v>
      </c>
      <c r="F71" s="73"/>
    </row>
    <row r="72" spans="1:7" s="74" customFormat="1" x14ac:dyDescent="0.2">
      <c r="A72" s="84">
        <v>48</v>
      </c>
      <c r="B72" s="83" t="s">
        <v>48</v>
      </c>
      <c r="C72" s="92">
        <v>2.5650000000000004</v>
      </c>
      <c r="D72" s="172"/>
      <c r="E72" s="168">
        <f t="shared" si="1"/>
        <v>0</v>
      </c>
      <c r="F72" s="73"/>
    </row>
    <row r="73" spans="1:7" s="74" customFormat="1" ht="13.9" customHeight="1" x14ac:dyDescent="0.2">
      <c r="A73" s="98" t="s">
        <v>49</v>
      </c>
      <c r="B73" s="98"/>
      <c r="C73" s="95"/>
      <c r="D73" s="135"/>
      <c r="E73" s="168">
        <f t="shared" si="1"/>
        <v>0</v>
      </c>
      <c r="F73" s="73"/>
    </row>
    <row r="74" spans="1:7" s="74" customFormat="1" ht="13.9" customHeight="1" x14ac:dyDescent="0.2">
      <c r="A74" s="99" t="s">
        <v>50</v>
      </c>
      <c r="B74" s="99"/>
      <c r="C74" s="100"/>
      <c r="D74" s="135"/>
      <c r="E74" s="168">
        <f t="shared" si="1"/>
        <v>0</v>
      </c>
      <c r="F74" s="73"/>
    </row>
    <row r="75" spans="1:7" s="74" customFormat="1" x14ac:dyDescent="0.2">
      <c r="A75" s="84">
        <v>49</v>
      </c>
      <c r="B75" s="83" t="s">
        <v>4</v>
      </c>
      <c r="C75" s="92">
        <v>2.0900000000000003</v>
      </c>
      <c r="D75" s="172"/>
      <c r="E75" s="168">
        <f t="shared" si="1"/>
        <v>0</v>
      </c>
      <c r="F75" s="73"/>
    </row>
    <row r="76" spans="1:7" s="74" customFormat="1" ht="13.9" customHeight="1" x14ac:dyDescent="0.2">
      <c r="A76" s="99" t="s">
        <v>51</v>
      </c>
      <c r="B76" s="100"/>
      <c r="C76" s="139"/>
      <c r="D76" s="135"/>
      <c r="E76" s="168">
        <f t="shared" si="1"/>
        <v>0</v>
      </c>
      <c r="F76" s="73"/>
    </row>
    <row r="77" spans="1:7" s="74" customFormat="1" x14ac:dyDescent="0.2">
      <c r="A77" s="84">
        <v>50</v>
      </c>
      <c r="B77" s="83" t="s">
        <v>48</v>
      </c>
      <c r="C77" s="92">
        <v>3.5150000000000001</v>
      </c>
      <c r="D77" s="172"/>
      <c r="E77" s="168">
        <f t="shared" si="1"/>
        <v>0</v>
      </c>
      <c r="F77" s="73"/>
    </row>
    <row r="78" spans="1:7" s="63" customFormat="1" ht="13.9" customHeight="1" x14ac:dyDescent="0.2">
      <c r="A78" s="98" t="s">
        <v>82</v>
      </c>
      <c r="B78" s="98"/>
      <c r="C78" s="95"/>
      <c r="D78" s="130"/>
      <c r="E78" s="168">
        <f t="shared" si="1"/>
        <v>0</v>
      </c>
      <c r="F78" s="1"/>
    </row>
    <row r="79" spans="1:7" s="63" customFormat="1" ht="13.9" customHeight="1" x14ac:dyDescent="0.2">
      <c r="A79" s="99" t="s">
        <v>52</v>
      </c>
      <c r="B79" s="99"/>
      <c r="C79" s="100"/>
      <c r="D79" s="130"/>
      <c r="E79" s="168">
        <f t="shared" si="1"/>
        <v>0</v>
      </c>
      <c r="F79" s="1"/>
    </row>
    <row r="80" spans="1:7" s="74" customFormat="1" x14ac:dyDescent="0.2">
      <c r="A80" s="84">
        <v>51</v>
      </c>
      <c r="B80" s="83" t="s">
        <v>4</v>
      </c>
      <c r="C80" s="92">
        <v>2.7549999999999999</v>
      </c>
      <c r="D80" s="172"/>
      <c r="E80" s="168">
        <f t="shared" si="1"/>
        <v>0</v>
      </c>
      <c r="F80" s="73"/>
    </row>
    <row r="81" spans="1:6" s="74" customFormat="1" ht="13.9" customHeight="1" x14ac:dyDescent="0.2">
      <c r="A81" s="99" t="s">
        <v>53</v>
      </c>
      <c r="B81" s="99"/>
      <c r="C81" s="100"/>
      <c r="D81" s="135"/>
      <c r="E81" s="168">
        <f t="shared" si="1"/>
        <v>0</v>
      </c>
      <c r="F81" s="73"/>
    </row>
    <row r="82" spans="1:6" s="74" customFormat="1" x14ac:dyDescent="0.2">
      <c r="A82" s="84">
        <v>52</v>
      </c>
      <c r="B82" s="83" t="s">
        <v>48</v>
      </c>
      <c r="C82" s="92">
        <v>4.3699999999999992</v>
      </c>
      <c r="D82" s="172"/>
      <c r="E82" s="168">
        <f t="shared" si="1"/>
        <v>0</v>
      </c>
      <c r="F82" s="73"/>
    </row>
    <row r="83" spans="1:6" s="74" customFormat="1" ht="33.75" customHeight="1" x14ac:dyDescent="0.2">
      <c r="A83" s="248" t="s">
        <v>83</v>
      </c>
      <c r="B83" s="249"/>
      <c r="C83" s="249"/>
      <c r="D83" s="249"/>
      <c r="E83" s="168">
        <f t="shared" si="1"/>
        <v>0</v>
      </c>
      <c r="F83" s="73"/>
    </row>
    <row r="84" spans="1:6" s="74" customFormat="1" x14ac:dyDescent="0.2">
      <c r="A84" s="29" t="s">
        <v>1</v>
      </c>
      <c r="B84" s="29" t="s">
        <v>2</v>
      </c>
      <c r="C84" s="138"/>
      <c r="D84" s="135"/>
      <c r="E84" s="168">
        <f t="shared" si="1"/>
        <v>0</v>
      </c>
      <c r="F84" s="73"/>
    </row>
    <row r="85" spans="1:6" s="74" customFormat="1" ht="13.9" customHeight="1" x14ac:dyDescent="0.2">
      <c r="A85" s="94" t="s">
        <v>84</v>
      </c>
      <c r="B85" s="94"/>
      <c r="C85" s="96"/>
      <c r="D85" s="135"/>
      <c r="E85" s="168">
        <f t="shared" si="1"/>
        <v>0</v>
      </c>
      <c r="F85" s="73"/>
    </row>
    <row r="86" spans="1:6" s="74" customFormat="1" x14ac:dyDescent="0.2">
      <c r="A86" s="84">
        <v>53</v>
      </c>
      <c r="B86" s="77" t="s">
        <v>54</v>
      </c>
      <c r="C86" s="90">
        <v>8.5500000000000007</v>
      </c>
      <c r="D86" s="172"/>
      <c r="E86" s="168">
        <f t="shared" si="1"/>
        <v>0</v>
      </c>
      <c r="F86" s="73"/>
    </row>
    <row r="87" spans="1:6" s="74" customFormat="1" x14ac:dyDescent="0.2">
      <c r="A87" s="84">
        <v>54</v>
      </c>
      <c r="B87" s="77" t="s">
        <v>55</v>
      </c>
      <c r="C87" s="90">
        <v>11.4</v>
      </c>
      <c r="D87" s="172"/>
      <c r="E87" s="168">
        <f t="shared" si="1"/>
        <v>0</v>
      </c>
      <c r="F87" s="73"/>
    </row>
    <row r="88" spans="1:6" s="74" customFormat="1" ht="13.9" customHeight="1" x14ac:dyDescent="0.2">
      <c r="A88" s="94" t="s">
        <v>85</v>
      </c>
      <c r="B88" s="96"/>
      <c r="C88" s="140"/>
      <c r="D88" s="173"/>
      <c r="E88" s="168">
        <f t="shared" si="1"/>
        <v>0</v>
      </c>
      <c r="F88" s="73"/>
    </row>
    <row r="89" spans="1:6" s="74" customFormat="1" x14ac:dyDescent="0.2">
      <c r="A89" s="84">
        <v>55</v>
      </c>
      <c r="B89" s="77" t="s">
        <v>54</v>
      </c>
      <c r="C89" s="90">
        <v>13.205</v>
      </c>
      <c r="D89" s="172"/>
      <c r="E89" s="168">
        <f t="shared" si="1"/>
        <v>0</v>
      </c>
      <c r="F89" s="73"/>
    </row>
    <row r="90" spans="1:6" s="74" customFormat="1" x14ac:dyDescent="0.2">
      <c r="A90" s="84">
        <v>56</v>
      </c>
      <c r="B90" s="77" t="s">
        <v>55</v>
      </c>
      <c r="C90" s="90">
        <v>16.055</v>
      </c>
      <c r="D90" s="172"/>
      <c r="E90" s="168">
        <f t="shared" si="1"/>
        <v>0</v>
      </c>
      <c r="F90" s="73"/>
    </row>
    <row r="91" spans="1:6" s="74" customFormat="1" x14ac:dyDescent="0.2">
      <c r="A91" s="84">
        <v>57</v>
      </c>
      <c r="B91" s="104" t="s">
        <v>105</v>
      </c>
      <c r="C91" s="90">
        <v>0.47499999999999998</v>
      </c>
      <c r="D91" s="172"/>
      <c r="E91" s="168">
        <f t="shared" si="1"/>
        <v>0</v>
      </c>
      <c r="F91" s="73"/>
    </row>
    <row r="92" spans="1:6" s="74" customFormat="1" ht="27" customHeight="1" x14ac:dyDescent="0.2">
      <c r="A92" s="248" t="s">
        <v>86</v>
      </c>
      <c r="B92" s="249"/>
      <c r="C92" s="249"/>
      <c r="D92" s="249"/>
      <c r="E92" s="168">
        <f t="shared" si="1"/>
        <v>0</v>
      </c>
      <c r="F92" s="73"/>
    </row>
    <row r="93" spans="1:6" s="74" customFormat="1" x14ac:dyDescent="0.2">
      <c r="A93" s="29" t="s">
        <v>1</v>
      </c>
      <c r="B93" s="241" t="s">
        <v>2</v>
      </c>
      <c r="C93" s="242"/>
      <c r="D93" s="253"/>
      <c r="E93" s="168">
        <f t="shared" si="1"/>
        <v>0</v>
      </c>
      <c r="F93" s="73"/>
    </row>
    <row r="94" spans="1:6" s="65" customFormat="1" ht="13.9" customHeight="1" x14ac:dyDescent="0.2">
      <c r="A94" s="96" t="s">
        <v>87</v>
      </c>
      <c r="B94" s="97"/>
      <c r="C94" s="97"/>
      <c r="D94" s="141"/>
      <c r="E94" s="168">
        <f t="shared" si="1"/>
        <v>0</v>
      </c>
      <c r="F94" s="64"/>
    </row>
    <row r="95" spans="1:6" s="74" customFormat="1" x14ac:dyDescent="0.2">
      <c r="A95" s="84">
        <v>58</v>
      </c>
      <c r="B95" s="77" t="s">
        <v>56</v>
      </c>
      <c r="C95" s="90">
        <v>22.8</v>
      </c>
      <c r="D95" s="172"/>
      <c r="E95" s="168">
        <f t="shared" si="1"/>
        <v>0</v>
      </c>
      <c r="F95" s="73"/>
    </row>
    <row r="96" spans="1:6" s="74" customFormat="1" x14ac:dyDescent="0.2">
      <c r="A96" s="84">
        <v>59</v>
      </c>
      <c r="B96" s="77" t="s">
        <v>57</v>
      </c>
      <c r="C96" s="90">
        <v>27.55</v>
      </c>
      <c r="D96" s="172"/>
      <c r="E96" s="168">
        <f t="shared" si="1"/>
        <v>0</v>
      </c>
      <c r="F96" s="73"/>
    </row>
    <row r="97" spans="1:6" s="74" customFormat="1" x14ac:dyDescent="0.2">
      <c r="A97" s="84">
        <v>60</v>
      </c>
      <c r="B97" s="77" t="s">
        <v>58</v>
      </c>
      <c r="C97" s="90">
        <v>30.4</v>
      </c>
      <c r="D97" s="172"/>
      <c r="E97" s="168">
        <f t="shared" si="1"/>
        <v>0</v>
      </c>
      <c r="F97" s="73"/>
    </row>
    <row r="98" spans="1:6" s="74" customFormat="1" x14ac:dyDescent="0.2">
      <c r="A98" s="84">
        <v>61</v>
      </c>
      <c r="B98" s="77" t="s">
        <v>59</v>
      </c>
      <c r="C98" s="90">
        <v>39.9</v>
      </c>
      <c r="D98" s="172"/>
      <c r="E98" s="168">
        <f t="shared" si="1"/>
        <v>0</v>
      </c>
      <c r="F98" s="73"/>
    </row>
    <row r="99" spans="1:6" s="74" customFormat="1" x14ac:dyDescent="0.2">
      <c r="A99" s="84">
        <v>62</v>
      </c>
      <c r="B99" s="77" t="s">
        <v>60</v>
      </c>
      <c r="C99" s="90">
        <v>44.65</v>
      </c>
      <c r="D99" s="172"/>
      <c r="E99" s="168">
        <f t="shared" si="1"/>
        <v>0</v>
      </c>
      <c r="F99" s="73"/>
    </row>
    <row r="100" spans="1:6" s="74" customFormat="1" x14ac:dyDescent="0.2">
      <c r="A100" s="84">
        <v>63</v>
      </c>
      <c r="B100" s="77" t="s">
        <v>61</v>
      </c>
      <c r="C100" s="90">
        <v>54.15</v>
      </c>
      <c r="D100" s="172"/>
      <c r="E100" s="168">
        <f t="shared" si="1"/>
        <v>0</v>
      </c>
      <c r="F100" s="73"/>
    </row>
    <row r="101" spans="1:6" s="74" customFormat="1" ht="13.9" customHeight="1" x14ac:dyDescent="0.2">
      <c r="A101" s="94" t="s">
        <v>62</v>
      </c>
      <c r="B101" s="94"/>
      <c r="C101" s="96"/>
      <c r="D101" s="173"/>
      <c r="E101" s="168">
        <f t="shared" si="1"/>
        <v>0</v>
      </c>
      <c r="F101" s="73"/>
    </row>
    <row r="102" spans="1:6" s="74" customFormat="1" x14ac:dyDescent="0.2">
      <c r="A102" s="84">
        <v>64</v>
      </c>
      <c r="B102" s="77" t="s">
        <v>56</v>
      </c>
      <c r="C102" s="90">
        <v>24.7</v>
      </c>
      <c r="D102" s="172"/>
      <c r="E102" s="168">
        <f t="shared" si="1"/>
        <v>0</v>
      </c>
      <c r="F102" s="73"/>
    </row>
    <row r="103" spans="1:6" s="74" customFormat="1" x14ac:dyDescent="0.2">
      <c r="A103" s="84">
        <v>65</v>
      </c>
      <c r="B103" s="77" t="s">
        <v>57</v>
      </c>
      <c r="C103" s="90">
        <v>30.4</v>
      </c>
      <c r="D103" s="172"/>
      <c r="E103" s="168">
        <f t="shared" si="1"/>
        <v>0</v>
      </c>
      <c r="F103" s="73"/>
    </row>
    <row r="104" spans="1:6" s="74" customFormat="1" x14ac:dyDescent="0.2">
      <c r="A104" s="84">
        <v>66</v>
      </c>
      <c r="B104" s="77" t="s">
        <v>58</v>
      </c>
      <c r="C104" s="90">
        <v>35.15</v>
      </c>
      <c r="D104" s="172"/>
      <c r="E104" s="168">
        <f t="shared" si="1"/>
        <v>0</v>
      </c>
      <c r="F104" s="73"/>
    </row>
    <row r="105" spans="1:6" s="74" customFormat="1" x14ac:dyDescent="0.2">
      <c r="A105" s="84">
        <v>67</v>
      </c>
      <c r="B105" s="77" t="s">
        <v>59</v>
      </c>
      <c r="C105" s="90">
        <v>49.4</v>
      </c>
      <c r="D105" s="172"/>
      <c r="E105" s="168">
        <f t="shared" si="1"/>
        <v>0</v>
      </c>
      <c r="F105" s="73"/>
    </row>
    <row r="106" spans="1:6" s="74" customFormat="1" x14ac:dyDescent="0.2">
      <c r="A106" s="84">
        <v>68</v>
      </c>
      <c r="B106" s="77" t="s">
        <v>60</v>
      </c>
      <c r="C106" s="90">
        <v>58.9</v>
      </c>
      <c r="D106" s="172"/>
      <c r="E106" s="168">
        <f t="shared" si="1"/>
        <v>0</v>
      </c>
      <c r="F106" s="73"/>
    </row>
    <row r="107" spans="1:6" s="74" customFormat="1" x14ac:dyDescent="0.2">
      <c r="A107" s="84">
        <v>69</v>
      </c>
      <c r="B107" s="77" t="s">
        <v>61</v>
      </c>
      <c r="C107" s="90">
        <v>74.099999999999994</v>
      </c>
      <c r="D107" s="172"/>
      <c r="E107" s="168">
        <f t="shared" si="1"/>
        <v>0</v>
      </c>
      <c r="F107" s="73"/>
    </row>
    <row r="108" spans="1:6" s="74" customFormat="1" ht="13.9" customHeight="1" x14ac:dyDescent="0.2">
      <c r="A108" s="94" t="s">
        <v>63</v>
      </c>
      <c r="B108" s="94"/>
      <c r="C108" s="96"/>
      <c r="D108" s="173"/>
      <c r="E108" s="168">
        <f t="shared" si="1"/>
        <v>0</v>
      </c>
      <c r="F108" s="73"/>
    </row>
    <row r="109" spans="1:6" s="74" customFormat="1" x14ac:dyDescent="0.2">
      <c r="A109" s="84">
        <v>70</v>
      </c>
      <c r="B109" s="77" t="s">
        <v>56</v>
      </c>
      <c r="C109" s="90">
        <v>26.6</v>
      </c>
      <c r="D109" s="172"/>
      <c r="E109" s="168">
        <f t="shared" si="1"/>
        <v>0</v>
      </c>
      <c r="F109" s="73"/>
    </row>
    <row r="110" spans="1:6" s="74" customFormat="1" x14ac:dyDescent="0.2">
      <c r="A110" s="84">
        <v>71</v>
      </c>
      <c r="B110" s="77" t="s">
        <v>57</v>
      </c>
      <c r="C110" s="90">
        <v>32.299999999999997</v>
      </c>
      <c r="D110" s="172"/>
      <c r="E110" s="168">
        <f t="shared" si="1"/>
        <v>0</v>
      </c>
      <c r="F110" s="73"/>
    </row>
    <row r="111" spans="1:6" s="74" customFormat="1" x14ac:dyDescent="0.2">
      <c r="A111" s="84">
        <v>72</v>
      </c>
      <c r="B111" s="77" t="s">
        <v>58</v>
      </c>
      <c r="C111" s="90">
        <v>39.9</v>
      </c>
      <c r="D111" s="172"/>
      <c r="E111" s="168">
        <f t="shared" si="1"/>
        <v>0</v>
      </c>
      <c r="F111" s="73"/>
    </row>
    <row r="112" spans="1:6" s="74" customFormat="1" x14ac:dyDescent="0.2">
      <c r="A112" s="84">
        <v>73</v>
      </c>
      <c r="B112" s="77" t="s">
        <v>59</v>
      </c>
      <c r="C112" s="90">
        <v>51.3</v>
      </c>
      <c r="D112" s="172"/>
      <c r="E112" s="168">
        <f t="shared" si="1"/>
        <v>0</v>
      </c>
      <c r="F112" s="73"/>
    </row>
    <row r="113" spans="1:6" s="74" customFormat="1" x14ac:dyDescent="0.2">
      <c r="A113" s="84">
        <v>74</v>
      </c>
      <c r="B113" s="77" t="s">
        <v>60</v>
      </c>
      <c r="C113" s="90">
        <v>64.599999999999994</v>
      </c>
      <c r="D113" s="172"/>
      <c r="E113" s="168">
        <f t="shared" si="1"/>
        <v>0</v>
      </c>
      <c r="F113" s="73"/>
    </row>
    <row r="114" spans="1:6" s="74" customFormat="1" x14ac:dyDescent="0.2">
      <c r="A114" s="84">
        <v>75</v>
      </c>
      <c r="B114" s="77" t="s">
        <v>61</v>
      </c>
      <c r="C114" s="90">
        <v>78.849999999999994</v>
      </c>
      <c r="D114" s="172"/>
      <c r="E114" s="168">
        <f t="shared" si="1"/>
        <v>0</v>
      </c>
      <c r="F114" s="73"/>
    </row>
    <row r="115" spans="1:6" s="74" customFormat="1" ht="13.9" customHeight="1" x14ac:dyDescent="0.2">
      <c r="A115" s="94" t="s">
        <v>64</v>
      </c>
      <c r="B115" s="94"/>
      <c r="C115" s="96"/>
      <c r="D115" s="173"/>
      <c r="E115" s="168">
        <f t="shared" si="1"/>
        <v>0</v>
      </c>
      <c r="F115" s="73"/>
    </row>
    <row r="116" spans="1:6" s="74" customFormat="1" x14ac:dyDescent="0.2">
      <c r="A116" s="84">
        <v>76</v>
      </c>
      <c r="B116" s="77" t="s">
        <v>56</v>
      </c>
      <c r="C116" s="90">
        <v>28.5</v>
      </c>
      <c r="D116" s="172"/>
      <c r="E116" s="168">
        <f t="shared" si="1"/>
        <v>0</v>
      </c>
      <c r="F116" s="73"/>
    </row>
    <row r="117" spans="1:6" s="74" customFormat="1" x14ac:dyDescent="0.2">
      <c r="A117" s="84">
        <v>77</v>
      </c>
      <c r="B117" s="77" t="s">
        <v>57</v>
      </c>
      <c r="C117" s="90">
        <v>34.200000000000003</v>
      </c>
      <c r="D117" s="172"/>
      <c r="E117" s="168">
        <f t="shared" si="1"/>
        <v>0</v>
      </c>
      <c r="F117" s="73"/>
    </row>
    <row r="118" spans="1:6" s="74" customFormat="1" x14ac:dyDescent="0.2">
      <c r="A118" s="84">
        <v>78</v>
      </c>
      <c r="B118" s="77" t="s">
        <v>58</v>
      </c>
      <c r="C118" s="90">
        <v>42.75</v>
      </c>
      <c r="D118" s="172"/>
      <c r="E118" s="168">
        <f t="shared" si="1"/>
        <v>0</v>
      </c>
      <c r="F118" s="73"/>
    </row>
    <row r="119" spans="1:6" s="74" customFormat="1" x14ac:dyDescent="0.2">
      <c r="A119" s="84">
        <v>79</v>
      </c>
      <c r="B119" s="77" t="s">
        <v>59</v>
      </c>
      <c r="C119" s="90">
        <v>57</v>
      </c>
      <c r="D119" s="172"/>
      <c r="E119" s="168">
        <f t="shared" si="1"/>
        <v>0</v>
      </c>
      <c r="F119" s="73"/>
    </row>
    <row r="120" spans="1:6" s="74" customFormat="1" x14ac:dyDescent="0.2">
      <c r="A120" s="84">
        <v>80</v>
      </c>
      <c r="B120" s="77" t="s">
        <v>60</v>
      </c>
      <c r="C120" s="90">
        <v>71.25</v>
      </c>
      <c r="D120" s="172"/>
      <c r="E120" s="168">
        <f t="shared" si="1"/>
        <v>0</v>
      </c>
      <c r="F120" s="73"/>
    </row>
    <row r="121" spans="1:6" s="74" customFormat="1" x14ac:dyDescent="0.2">
      <c r="A121" s="84">
        <v>81</v>
      </c>
      <c r="B121" s="77" t="s">
        <v>61</v>
      </c>
      <c r="C121" s="90">
        <v>85.5</v>
      </c>
      <c r="D121" s="172"/>
      <c r="E121" s="168">
        <f t="shared" si="1"/>
        <v>0</v>
      </c>
      <c r="F121" s="73"/>
    </row>
    <row r="122" spans="1:6" s="74" customFormat="1" ht="13.9" customHeight="1" x14ac:dyDescent="0.2">
      <c r="A122" s="94" t="s">
        <v>65</v>
      </c>
      <c r="B122" s="94"/>
      <c r="C122" s="96"/>
      <c r="D122" s="173"/>
      <c r="E122" s="168">
        <f t="shared" si="1"/>
        <v>0</v>
      </c>
      <c r="F122" s="73"/>
    </row>
    <row r="123" spans="1:6" s="74" customFormat="1" x14ac:dyDescent="0.2">
      <c r="A123" s="84">
        <v>82</v>
      </c>
      <c r="B123" s="77" t="s">
        <v>66</v>
      </c>
      <c r="C123" s="90">
        <v>32.299999999999997</v>
      </c>
      <c r="D123" s="172"/>
      <c r="E123" s="168">
        <f t="shared" si="1"/>
        <v>0</v>
      </c>
      <c r="F123" s="73"/>
    </row>
    <row r="124" spans="1:6" s="74" customFormat="1" x14ac:dyDescent="0.2">
      <c r="A124" s="84">
        <v>83</v>
      </c>
      <c r="B124" s="77" t="s">
        <v>67</v>
      </c>
      <c r="C124" s="90">
        <v>39.9</v>
      </c>
      <c r="D124" s="172"/>
      <c r="E124" s="168">
        <f t="shared" si="1"/>
        <v>0</v>
      </c>
      <c r="F124" s="73"/>
    </row>
    <row r="125" spans="1:6" s="74" customFormat="1" x14ac:dyDescent="0.2">
      <c r="A125" s="84">
        <v>84</v>
      </c>
      <c r="B125" s="77" t="s">
        <v>68</v>
      </c>
      <c r="C125" s="90">
        <v>48.45</v>
      </c>
      <c r="D125" s="172"/>
      <c r="E125" s="168">
        <f t="shared" si="1"/>
        <v>0</v>
      </c>
      <c r="F125" s="73"/>
    </row>
    <row r="126" spans="1:6" s="74" customFormat="1" x14ac:dyDescent="0.2">
      <c r="A126" s="84">
        <v>85</v>
      </c>
      <c r="B126" s="77" t="s">
        <v>69</v>
      </c>
      <c r="C126" s="90">
        <v>67.45</v>
      </c>
      <c r="D126" s="172"/>
      <c r="E126" s="168">
        <f t="shared" si="1"/>
        <v>0</v>
      </c>
      <c r="F126" s="73"/>
    </row>
    <row r="127" spans="1:6" s="74" customFormat="1" x14ac:dyDescent="0.2">
      <c r="A127" s="84">
        <v>86</v>
      </c>
      <c r="B127" s="77" t="s">
        <v>70</v>
      </c>
      <c r="C127" s="90">
        <v>96.9</v>
      </c>
      <c r="D127" s="172"/>
      <c r="E127" s="168">
        <f t="shared" si="1"/>
        <v>0</v>
      </c>
      <c r="F127" s="73"/>
    </row>
    <row r="128" spans="1:6" s="74" customFormat="1" x14ac:dyDescent="0.2">
      <c r="A128" s="84">
        <v>87</v>
      </c>
      <c r="B128" s="77" t="s">
        <v>71</v>
      </c>
      <c r="C128" s="90">
        <v>116.85</v>
      </c>
      <c r="D128" s="172"/>
      <c r="E128" s="168">
        <f t="shared" si="1"/>
        <v>0</v>
      </c>
      <c r="F128" s="73"/>
    </row>
    <row r="129" spans="1:6" s="106" customFormat="1" ht="13.9" customHeight="1" x14ac:dyDescent="0.2">
      <c r="A129" s="94" t="s">
        <v>106</v>
      </c>
      <c r="B129" s="94"/>
      <c r="C129" s="96"/>
      <c r="D129" s="174"/>
      <c r="E129" s="168">
        <f t="shared" si="1"/>
        <v>0</v>
      </c>
      <c r="F129" s="105"/>
    </row>
    <row r="130" spans="1:6" s="74" customFormat="1" x14ac:dyDescent="0.2">
      <c r="A130" s="84">
        <v>88</v>
      </c>
      <c r="B130" s="77" t="s">
        <v>66</v>
      </c>
      <c r="C130" s="90">
        <v>39.9</v>
      </c>
      <c r="D130" s="172"/>
      <c r="E130" s="168">
        <f t="shared" si="1"/>
        <v>0</v>
      </c>
      <c r="F130" s="73"/>
    </row>
    <row r="131" spans="1:6" s="74" customFormat="1" x14ac:dyDescent="0.2">
      <c r="A131" s="84">
        <v>89</v>
      </c>
      <c r="B131" s="77" t="s">
        <v>67</v>
      </c>
      <c r="C131" s="90">
        <v>44.65</v>
      </c>
      <c r="D131" s="172"/>
      <c r="E131" s="168">
        <f t="shared" si="1"/>
        <v>0</v>
      </c>
      <c r="F131" s="73"/>
    </row>
    <row r="132" spans="1:6" s="74" customFormat="1" x14ac:dyDescent="0.2">
      <c r="A132" s="84">
        <v>90</v>
      </c>
      <c r="B132" s="77" t="s">
        <v>68</v>
      </c>
      <c r="C132" s="90">
        <v>53.2</v>
      </c>
      <c r="D132" s="172"/>
      <c r="E132" s="168">
        <f t="shared" si="1"/>
        <v>0</v>
      </c>
      <c r="F132" s="73"/>
    </row>
    <row r="133" spans="1:6" s="74" customFormat="1" x14ac:dyDescent="0.2">
      <c r="A133" s="84">
        <v>91</v>
      </c>
      <c r="B133" s="77" t="s">
        <v>69</v>
      </c>
      <c r="C133" s="90">
        <v>86.45</v>
      </c>
      <c r="D133" s="172"/>
      <c r="E133" s="168">
        <f t="shared" si="1"/>
        <v>0</v>
      </c>
      <c r="F133" s="73"/>
    </row>
    <row r="134" spans="1:6" s="74" customFormat="1" x14ac:dyDescent="0.2">
      <c r="A134" s="84">
        <v>92</v>
      </c>
      <c r="B134" s="77" t="s">
        <v>70</v>
      </c>
      <c r="C134" s="90">
        <v>120.65</v>
      </c>
      <c r="D134" s="172"/>
      <c r="E134" s="168">
        <f t="shared" si="1"/>
        <v>0</v>
      </c>
      <c r="F134" s="73"/>
    </row>
    <row r="135" spans="1:6" s="74" customFormat="1" x14ac:dyDescent="0.2">
      <c r="A135" s="84">
        <v>93</v>
      </c>
      <c r="B135" s="77" t="s">
        <v>71</v>
      </c>
      <c r="C135" s="90">
        <v>164.35</v>
      </c>
      <c r="D135" s="172"/>
      <c r="E135" s="168">
        <f t="shared" ref="E135:E149" si="2">C135*D135</f>
        <v>0</v>
      </c>
      <c r="F135" s="73"/>
    </row>
    <row r="136" spans="1:6" s="74" customFormat="1" ht="13.9" customHeight="1" x14ac:dyDescent="0.2">
      <c r="A136" s="94" t="s">
        <v>72</v>
      </c>
      <c r="B136" s="94"/>
      <c r="C136" s="96"/>
      <c r="D136" s="173"/>
      <c r="E136" s="168">
        <f t="shared" si="2"/>
        <v>0</v>
      </c>
      <c r="F136" s="73"/>
    </row>
    <row r="137" spans="1:6" s="74" customFormat="1" x14ac:dyDescent="0.2">
      <c r="A137" s="84">
        <v>94</v>
      </c>
      <c r="B137" s="77" t="s">
        <v>66</v>
      </c>
      <c r="C137" s="90">
        <v>26.6</v>
      </c>
      <c r="D137" s="172"/>
      <c r="E137" s="168">
        <f t="shared" si="2"/>
        <v>0</v>
      </c>
      <c r="F137" s="73"/>
    </row>
    <row r="138" spans="1:6" s="74" customFormat="1" x14ac:dyDescent="0.2">
      <c r="A138" s="84">
        <v>95</v>
      </c>
      <c r="B138" s="77" t="s">
        <v>67</v>
      </c>
      <c r="C138" s="90">
        <v>32.299999999999997</v>
      </c>
      <c r="D138" s="172"/>
      <c r="E138" s="168">
        <f t="shared" si="2"/>
        <v>0</v>
      </c>
      <c r="F138" s="73"/>
    </row>
    <row r="139" spans="1:6" s="74" customFormat="1" x14ac:dyDescent="0.2">
      <c r="A139" s="84">
        <v>96</v>
      </c>
      <c r="B139" s="77" t="s">
        <v>68</v>
      </c>
      <c r="C139" s="90">
        <v>39.9</v>
      </c>
      <c r="D139" s="172"/>
      <c r="E139" s="168">
        <f t="shared" si="2"/>
        <v>0</v>
      </c>
      <c r="F139" s="73"/>
    </row>
    <row r="140" spans="1:6" s="74" customFormat="1" ht="12.6" customHeight="1" x14ac:dyDescent="0.2">
      <c r="A140" s="84">
        <v>97</v>
      </c>
      <c r="B140" s="77" t="s">
        <v>69</v>
      </c>
      <c r="C140" s="90">
        <v>52.25</v>
      </c>
      <c r="D140" s="172"/>
      <c r="E140" s="168">
        <f t="shared" si="2"/>
        <v>0</v>
      </c>
      <c r="F140" s="73"/>
    </row>
    <row r="141" spans="1:6" s="74" customFormat="1" x14ac:dyDescent="0.2">
      <c r="A141" s="84">
        <v>98</v>
      </c>
      <c r="B141" s="77" t="s">
        <v>70</v>
      </c>
      <c r="C141" s="90">
        <v>66.5</v>
      </c>
      <c r="D141" s="172"/>
      <c r="E141" s="168">
        <f t="shared" si="2"/>
        <v>0</v>
      </c>
      <c r="F141" s="73"/>
    </row>
    <row r="142" spans="1:6" s="74" customFormat="1" x14ac:dyDescent="0.2">
      <c r="A142" s="84">
        <v>99</v>
      </c>
      <c r="B142" s="77" t="s">
        <v>71</v>
      </c>
      <c r="C142" s="90">
        <v>82.65</v>
      </c>
      <c r="D142" s="172"/>
      <c r="E142" s="168">
        <f t="shared" si="2"/>
        <v>0</v>
      </c>
      <c r="F142" s="73"/>
    </row>
    <row r="143" spans="1:6" s="74" customFormat="1" x14ac:dyDescent="0.2">
      <c r="A143" s="94" t="s">
        <v>73</v>
      </c>
      <c r="B143" s="94"/>
      <c r="C143" s="96"/>
      <c r="D143" s="173"/>
      <c r="E143" s="168">
        <f t="shared" si="2"/>
        <v>0</v>
      </c>
      <c r="F143" s="73"/>
    </row>
    <row r="144" spans="1:6" s="74" customFormat="1" x14ac:dyDescent="0.2">
      <c r="A144" s="84">
        <v>100</v>
      </c>
      <c r="B144" s="77" t="s">
        <v>66</v>
      </c>
      <c r="C144" s="90">
        <v>22.8</v>
      </c>
      <c r="D144" s="172"/>
      <c r="E144" s="168">
        <f t="shared" si="2"/>
        <v>0</v>
      </c>
      <c r="F144" s="73"/>
    </row>
    <row r="145" spans="1:6" s="74" customFormat="1" x14ac:dyDescent="0.2">
      <c r="A145" s="84">
        <v>101</v>
      </c>
      <c r="B145" s="77" t="s">
        <v>67</v>
      </c>
      <c r="C145" s="90">
        <v>25.65</v>
      </c>
      <c r="D145" s="172"/>
      <c r="E145" s="168">
        <f t="shared" si="2"/>
        <v>0</v>
      </c>
      <c r="F145" s="73"/>
    </row>
    <row r="146" spans="1:6" s="74" customFormat="1" x14ac:dyDescent="0.2">
      <c r="A146" s="84">
        <v>102</v>
      </c>
      <c r="B146" s="77" t="s">
        <v>68</v>
      </c>
      <c r="C146" s="90">
        <v>30.4</v>
      </c>
      <c r="D146" s="172"/>
      <c r="E146" s="168">
        <f t="shared" si="2"/>
        <v>0</v>
      </c>
      <c r="F146" s="73"/>
    </row>
    <row r="147" spans="1:6" s="74" customFormat="1" x14ac:dyDescent="0.2">
      <c r="A147" s="84">
        <v>103</v>
      </c>
      <c r="B147" s="77" t="s">
        <v>69</v>
      </c>
      <c r="C147" s="90">
        <v>43.7</v>
      </c>
      <c r="D147" s="172"/>
      <c r="E147" s="168">
        <f t="shared" si="2"/>
        <v>0</v>
      </c>
      <c r="F147" s="73"/>
    </row>
    <row r="148" spans="1:6" s="74" customFormat="1" x14ac:dyDescent="0.2">
      <c r="A148" s="84">
        <v>104</v>
      </c>
      <c r="B148" s="77" t="s">
        <v>70</v>
      </c>
      <c r="C148" s="90">
        <v>47.5</v>
      </c>
      <c r="D148" s="172"/>
      <c r="E148" s="168">
        <f t="shared" si="2"/>
        <v>0</v>
      </c>
      <c r="F148" s="73"/>
    </row>
    <row r="149" spans="1:6" s="74" customFormat="1" x14ac:dyDescent="0.2">
      <c r="A149" s="84">
        <v>105</v>
      </c>
      <c r="B149" s="77" t="s">
        <v>71</v>
      </c>
      <c r="C149" s="90">
        <v>58.9</v>
      </c>
      <c r="D149" s="172"/>
      <c r="E149" s="168">
        <f t="shared" si="2"/>
        <v>0</v>
      </c>
      <c r="F149" s="73"/>
    </row>
    <row r="150" spans="1:6" ht="23.25" customHeight="1" x14ac:dyDescent="0.2">
      <c r="A150" s="226" t="s">
        <v>113</v>
      </c>
      <c r="B150" s="247"/>
      <c r="C150" s="247"/>
      <c r="D150" s="228"/>
      <c r="E150" s="169">
        <f>SUM(E6:E149)</f>
        <v>0</v>
      </c>
    </row>
  </sheetData>
  <mergeCells count="9">
    <mergeCell ref="A1:E1"/>
    <mergeCell ref="A2:E2"/>
    <mergeCell ref="A46:D46"/>
    <mergeCell ref="A150:D150"/>
    <mergeCell ref="A63:D63"/>
    <mergeCell ref="A66:D66"/>
    <mergeCell ref="A83:D83"/>
    <mergeCell ref="A92:D92"/>
    <mergeCell ref="B93:D93"/>
  </mergeCells>
  <pageMargins left="0.70866141732283472" right="0.70866141732283472" top="0.39370078740157483" bottom="0.39370078740157483" header="0.31496062992125984" footer="0.31496062992125984"/>
  <pageSetup paperSize="9" scale="50" orientation="landscape" r:id="rId1"/>
  <headerFooter alignWithMargins="0">
    <oddHeader>&amp;LLOTTO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17"/>
  <sheetViews>
    <sheetView workbookViewId="0">
      <selection activeCell="B3" sqref="B3"/>
    </sheetView>
  </sheetViews>
  <sheetFormatPr defaultRowHeight="12.75" x14ac:dyDescent="0.2"/>
  <cols>
    <col min="1" max="1" width="10.42578125" style="70" customWidth="1"/>
    <col min="2" max="2" width="92.42578125" style="192" customWidth="1"/>
    <col min="3" max="3" width="23" style="193" customWidth="1"/>
    <col min="4" max="4" width="25.85546875" style="69" customWidth="1"/>
    <col min="5" max="5" width="21.140625" style="69" customWidth="1"/>
    <col min="6" max="6" width="9.140625" style="69"/>
    <col min="7" max="256" width="9.140625" style="70"/>
    <col min="257" max="257" width="10.42578125" style="70" customWidth="1"/>
    <col min="258" max="258" width="92.42578125" style="70" customWidth="1"/>
    <col min="259" max="259" width="23" style="70" customWidth="1"/>
    <col min="260" max="260" width="25.85546875" style="70" customWidth="1"/>
    <col min="261" max="261" width="21.140625" style="70" customWidth="1"/>
    <col min="262" max="512" width="9.140625" style="70"/>
    <col min="513" max="513" width="10.42578125" style="70" customWidth="1"/>
    <col min="514" max="514" width="92.42578125" style="70" customWidth="1"/>
    <col min="515" max="515" width="23" style="70" customWidth="1"/>
    <col min="516" max="516" width="25.85546875" style="70" customWidth="1"/>
    <col min="517" max="517" width="21.140625" style="70" customWidth="1"/>
    <col min="518" max="768" width="9.140625" style="70"/>
    <col min="769" max="769" width="10.42578125" style="70" customWidth="1"/>
    <col min="770" max="770" width="92.42578125" style="70" customWidth="1"/>
    <col min="771" max="771" width="23" style="70" customWidth="1"/>
    <col min="772" max="772" width="25.85546875" style="70" customWidth="1"/>
    <col min="773" max="773" width="21.140625" style="70" customWidth="1"/>
    <col min="774" max="1024" width="9.140625" style="70"/>
    <col min="1025" max="1025" width="10.42578125" style="70" customWidth="1"/>
    <col min="1026" max="1026" width="92.42578125" style="70" customWidth="1"/>
    <col min="1027" max="1027" width="23" style="70" customWidth="1"/>
    <col min="1028" max="1028" width="25.85546875" style="70" customWidth="1"/>
    <col min="1029" max="1029" width="21.140625" style="70" customWidth="1"/>
    <col min="1030" max="1280" width="9.140625" style="70"/>
    <col min="1281" max="1281" width="10.42578125" style="70" customWidth="1"/>
    <col min="1282" max="1282" width="92.42578125" style="70" customWidth="1"/>
    <col min="1283" max="1283" width="23" style="70" customWidth="1"/>
    <col min="1284" max="1284" width="25.85546875" style="70" customWidth="1"/>
    <col min="1285" max="1285" width="21.140625" style="70" customWidth="1"/>
    <col min="1286" max="1536" width="9.140625" style="70"/>
    <col min="1537" max="1537" width="10.42578125" style="70" customWidth="1"/>
    <col min="1538" max="1538" width="92.42578125" style="70" customWidth="1"/>
    <col min="1539" max="1539" width="23" style="70" customWidth="1"/>
    <col min="1540" max="1540" width="25.85546875" style="70" customWidth="1"/>
    <col min="1541" max="1541" width="21.140625" style="70" customWidth="1"/>
    <col min="1542" max="1792" width="9.140625" style="70"/>
    <col min="1793" max="1793" width="10.42578125" style="70" customWidth="1"/>
    <col min="1794" max="1794" width="92.42578125" style="70" customWidth="1"/>
    <col min="1795" max="1795" width="23" style="70" customWidth="1"/>
    <col min="1796" max="1796" width="25.85546875" style="70" customWidth="1"/>
    <col min="1797" max="1797" width="21.140625" style="70" customWidth="1"/>
    <col min="1798" max="2048" width="9.140625" style="70"/>
    <col min="2049" max="2049" width="10.42578125" style="70" customWidth="1"/>
    <col min="2050" max="2050" width="92.42578125" style="70" customWidth="1"/>
    <col min="2051" max="2051" width="23" style="70" customWidth="1"/>
    <col min="2052" max="2052" width="25.85546875" style="70" customWidth="1"/>
    <col min="2053" max="2053" width="21.140625" style="70" customWidth="1"/>
    <col min="2054" max="2304" width="9.140625" style="70"/>
    <col min="2305" max="2305" width="10.42578125" style="70" customWidth="1"/>
    <col min="2306" max="2306" width="92.42578125" style="70" customWidth="1"/>
    <col min="2307" max="2307" width="23" style="70" customWidth="1"/>
    <col min="2308" max="2308" width="25.85546875" style="70" customWidth="1"/>
    <col min="2309" max="2309" width="21.140625" style="70" customWidth="1"/>
    <col min="2310" max="2560" width="9.140625" style="70"/>
    <col min="2561" max="2561" width="10.42578125" style="70" customWidth="1"/>
    <col min="2562" max="2562" width="92.42578125" style="70" customWidth="1"/>
    <col min="2563" max="2563" width="23" style="70" customWidth="1"/>
    <col min="2564" max="2564" width="25.85546875" style="70" customWidth="1"/>
    <col min="2565" max="2565" width="21.140625" style="70" customWidth="1"/>
    <col min="2566" max="2816" width="9.140625" style="70"/>
    <col min="2817" max="2817" width="10.42578125" style="70" customWidth="1"/>
    <col min="2818" max="2818" width="92.42578125" style="70" customWidth="1"/>
    <col min="2819" max="2819" width="23" style="70" customWidth="1"/>
    <col min="2820" max="2820" width="25.85546875" style="70" customWidth="1"/>
    <col min="2821" max="2821" width="21.140625" style="70" customWidth="1"/>
    <col min="2822" max="3072" width="9.140625" style="70"/>
    <col min="3073" max="3073" width="10.42578125" style="70" customWidth="1"/>
    <col min="3074" max="3074" width="92.42578125" style="70" customWidth="1"/>
    <col min="3075" max="3075" width="23" style="70" customWidth="1"/>
    <col min="3076" max="3076" width="25.85546875" style="70" customWidth="1"/>
    <col min="3077" max="3077" width="21.140625" style="70" customWidth="1"/>
    <col min="3078" max="3328" width="9.140625" style="70"/>
    <col min="3329" max="3329" width="10.42578125" style="70" customWidth="1"/>
    <col min="3330" max="3330" width="92.42578125" style="70" customWidth="1"/>
    <col min="3331" max="3331" width="23" style="70" customWidth="1"/>
    <col min="3332" max="3332" width="25.85546875" style="70" customWidth="1"/>
    <col min="3333" max="3333" width="21.140625" style="70" customWidth="1"/>
    <col min="3334" max="3584" width="9.140625" style="70"/>
    <col min="3585" max="3585" width="10.42578125" style="70" customWidth="1"/>
    <col min="3586" max="3586" width="92.42578125" style="70" customWidth="1"/>
    <col min="3587" max="3587" width="23" style="70" customWidth="1"/>
    <col min="3588" max="3588" width="25.85546875" style="70" customWidth="1"/>
    <col min="3589" max="3589" width="21.140625" style="70" customWidth="1"/>
    <col min="3590" max="3840" width="9.140625" style="70"/>
    <col min="3841" max="3841" width="10.42578125" style="70" customWidth="1"/>
    <col min="3842" max="3842" width="92.42578125" style="70" customWidth="1"/>
    <col min="3843" max="3843" width="23" style="70" customWidth="1"/>
    <col min="3844" max="3844" width="25.85546875" style="70" customWidth="1"/>
    <col min="3845" max="3845" width="21.140625" style="70" customWidth="1"/>
    <col min="3846" max="4096" width="9.140625" style="70"/>
    <col min="4097" max="4097" width="10.42578125" style="70" customWidth="1"/>
    <col min="4098" max="4098" width="92.42578125" style="70" customWidth="1"/>
    <col min="4099" max="4099" width="23" style="70" customWidth="1"/>
    <col min="4100" max="4100" width="25.85546875" style="70" customWidth="1"/>
    <col min="4101" max="4101" width="21.140625" style="70" customWidth="1"/>
    <col min="4102" max="4352" width="9.140625" style="70"/>
    <col min="4353" max="4353" width="10.42578125" style="70" customWidth="1"/>
    <col min="4354" max="4354" width="92.42578125" style="70" customWidth="1"/>
    <col min="4355" max="4355" width="23" style="70" customWidth="1"/>
    <col min="4356" max="4356" width="25.85546875" style="70" customWidth="1"/>
    <col min="4357" max="4357" width="21.140625" style="70" customWidth="1"/>
    <col min="4358" max="4608" width="9.140625" style="70"/>
    <col min="4609" max="4609" width="10.42578125" style="70" customWidth="1"/>
    <col min="4610" max="4610" width="92.42578125" style="70" customWidth="1"/>
    <col min="4611" max="4611" width="23" style="70" customWidth="1"/>
    <col min="4612" max="4612" width="25.85546875" style="70" customWidth="1"/>
    <col min="4613" max="4613" width="21.140625" style="70" customWidth="1"/>
    <col min="4614" max="4864" width="9.140625" style="70"/>
    <col min="4865" max="4865" width="10.42578125" style="70" customWidth="1"/>
    <col min="4866" max="4866" width="92.42578125" style="70" customWidth="1"/>
    <col min="4867" max="4867" width="23" style="70" customWidth="1"/>
    <col min="4868" max="4868" width="25.85546875" style="70" customWidth="1"/>
    <col min="4869" max="4869" width="21.140625" style="70" customWidth="1"/>
    <col min="4870" max="5120" width="9.140625" style="70"/>
    <col min="5121" max="5121" width="10.42578125" style="70" customWidth="1"/>
    <col min="5122" max="5122" width="92.42578125" style="70" customWidth="1"/>
    <col min="5123" max="5123" width="23" style="70" customWidth="1"/>
    <col min="5124" max="5124" width="25.85546875" style="70" customWidth="1"/>
    <col min="5125" max="5125" width="21.140625" style="70" customWidth="1"/>
    <col min="5126" max="5376" width="9.140625" style="70"/>
    <col min="5377" max="5377" width="10.42578125" style="70" customWidth="1"/>
    <col min="5378" max="5378" width="92.42578125" style="70" customWidth="1"/>
    <col min="5379" max="5379" width="23" style="70" customWidth="1"/>
    <col min="5380" max="5380" width="25.85546875" style="70" customWidth="1"/>
    <col min="5381" max="5381" width="21.140625" style="70" customWidth="1"/>
    <col min="5382" max="5632" width="9.140625" style="70"/>
    <col min="5633" max="5633" width="10.42578125" style="70" customWidth="1"/>
    <col min="5634" max="5634" width="92.42578125" style="70" customWidth="1"/>
    <col min="5635" max="5635" width="23" style="70" customWidth="1"/>
    <col min="5636" max="5636" width="25.85546875" style="70" customWidth="1"/>
    <col min="5637" max="5637" width="21.140625" style="70" customWidth="1"/>
    <col min="5638" max="5888" width="9.140625" style="70"/>
    <col min="5889" max="5889" width="10.42578125" style="70" customWidth="1"/>
    <col min="5890" max="5890" width="92.42578125" style="70" customWidth="1"/>
    <col min="5891" max="5891" width="23" style="70" customWidth="1"/>
    <col min="5892" max="5892" width="25.85546875" style="70" customWidth="1"/>
    <col min="5893" max="5893" width="21.140625" style="70" customWidth="1"/>
    <col min="5894" max="6144" width="9.140625" style="70"/>
    <col min="6145" max="6145" width="10.42578125" style="70" customWidth="1"/>
    <col min="6146" max="6146" width="92.42578125" style="70" customWidth="1"/>
    <col min="6147" max="6147" width="23" style="70" customWidth="1"/>
    <col min="6148" max="6148" width="25.85546875" style="70" customWidth="1"/>
    <col min="6149" max="6149" width="21.140625" style="70" customWidth="1"/>
    <col min="6150" max="6400" width="9.140625" style="70"/>
    <col min="6401" max="6401" width="10.42578125" style="70" customWidth="1"/>
    <col min="6402" max="6402" width="92.42578125" style="70" customWidth="1"/>
    <col min="6403" max="6403" width="23" style="70" customWidth="1"/>
    <col min="6404" max="6404" width="25.85546875" style="70" customWidth="1"/>
    <col min="6405" max="6405" width="21.140625" style="70" customWidth="1"/>
    <col min="6406" max="6656" width="9.140625" style="70"/>
    <col min="6657" max="6657" width="10.42578125" style="70" customWidth="1"/>
    <col min="6658" max="6658" width="92.42578125" style="70" customWidth="1"/>
    <col min="6659" max="6659" width="23" style="70" customWidth="1"/>
    <col min="6660" max="6660" width="25.85546875" style="70" customWidth="1"/>
    <col min="6661" max="6661" width="21.140625" style="70" customWidth="1"/>
    <col min="6662" max="6912" width="9.140625" style="70"/>
    <col min="6913" max="6913" width="10.42578125" style="70" customWidth="1"/>
    <col min="6914" max="6914" width="92.42578125" style="70" customWidth="1"/>
    <col min="6915" max="6915" width="23" style="70" customWidth="1"/>
    <col min="6916" max="6916" width="25.85546875" style="70" customWidth="1"/>
    <col min="6917" max="6917" width="21.140625" style="70" customWidth="1"/>
    <col min="6918" max="7168" width="9.140625" style="70"/>
    <col min="7169" max="7169" width="10.42578125" style="70" customWidth="1"/>
    <col min="7170" max="7170" width="92.42578125" style="70" customWidth="1"/>
    <col min="7171" max="7171" width="23" style="70" customWidth="1"/>
    <col min="7172" max="7172" width="25.85546875" style="70" customWidth="1"/>
    <col min="7173" max="7173" width="21.140625" style="70" customWidth="1"/>
    <col min="7174" max="7424" width="9.140625" style="70"/>
    <col min="7425" max="7425" width="10.42578125" style="70" customWidth="1"/>
    <col min="7426" max="7426" width="92.42578125" style="70" customWidth="1"/>
    <col min="7427" max="7427" width="23" style="70" customWidth="1"/>
    <col min="7428" max="7428" width="25.85546875" style="70" customWidth="1"/>
    <col min="7429" max="7429" width="21.140625" style="70" customWidth="1"/>
    <col min="7430" max="7680" width="9.140625" style="70"/>
    <col min="7681" max="7681" width="10.42578125" style="70" customWidth="1"/>
    <col min="7682" max="7682" width="92.42578125" style="70" customWidth="1"/>
    <col min="7683" max="7683" width="23" style="70" customWidth="1"/>
    <col min="7684" max="7684" width="25.85546875" style="70" customWidth="1"/>
    <col min="7685" max="7685" width="21.140625" style="70" customWidth="1"/>
    <col min="7686" max="7936" width="9.140625" style="70"/>
    <col min="7937" max="7937" width="10.42578125" style="70" customWidth="1"/>
    <col min="7938" max="7938" width="92.42578125" style="70" customWidth="1"/>
    <col min="7939" max="7939" width="23" style="70" customWidth="1"/>
    <col min="7940" max="7940" width="25.85546875" style="70" customWidth="1"/>
    <col min="7941" max="7941" width="21.140625" style="70" customWidth="1"/>
    <col min="7942" max="8192" width="9.140625" style="70"/>
    <col min="8193" max="8193" width="10.42578125" style="70" customWidth="1"/>
    <col min="8194" max="8194" width="92.42578125" style="70" customWidth="1"/>
    <col min="8195" max="8195" width="23" style="70" customWidth="1"/>
    <col min="8196" max="8196" width="25.85546875" style="70" customWidth="1"/>
    <col min="8197" max="8197" width="21.140625" style="70" customWidth="1"/>
    <col min="8198" max="8448" width="9.140625" style="70"/>
    <col min="8449" max="8449" width="10.42578125" style="70" customWidth="1"/>
    <col min="8450" max="8450" width="92.42578125" style="70" customWidth="1"/>
    <col min="8451" max="8451" width="23" style="70" customWidth="1"/>
    <col min="8452" max="8452" width="25.85546875" style="70" customWidth="1"/>
    <col min="8453" max="8453" width="21.140625" style="70" customWidth="1"/>
    <col min="8454" max="8704" width="9.140625" style="70"/>
    <col min="8705" max="8705" width="10.42578125" style="70" customWidth="1"/>
    <col min="8706" max="8706" width="92.42578125" style="70" customWidth="1"/>
    <col min="8707" max="8707" width="23" style="70" customWidth="1"/>
    <col min="8708" max="8708" width="25.85546875" style="70" customWidth="1"/>
    <col min="8709" max="8709" width="21.140625" style="70" customWidth="1"/>
    <col min="8710" max="8960" width="9.140625" style="70"/>
    <col min="8961" max="8961" width="10.42578125" style="70" customWidth="1"/>
    <col min="8962" max="8962" width="92.42578125" style="70" customWidth="1"/>
    <col min="8963" max="8963" width="23" style="70" customWidth="1"/>
    <col min="8964" max="8964" width="25.85546875" style="70" customWidth="1"/>
    <col min="8965" max="8965" width="21.140625" style="70" customWidth="1"/>
    <col min="8966" max="9216" width="9.140625" style="70"/>
    <col min="9217" max="9217" width="10.42578125" style="70" customWidth="1"/>
    <col min="9218" max="9218" width="92.42578125" style="70" customWidth="1"/>
    <col min="9219" max="9219" width="23" style="70" customWidth="1"/>
    <col min="9220" max="9220" width="25.85546875" style="70" customWidth="1"/>
    <col min="9221" max="9221" width="21.140625" style="70" customWidth="1"/>
    <col min="9222" max="9472" width="9.140625" style="70"/>
    <col min="9473" max="9473" width="10.42578125" style="70" customWidth="1"/>
    <col min="9474" max="9474" width="92.42578125" style="70" customWidth="1"/>
    <col min="9475" max="9475" width="23" style="70" customWidth="1"/>
    <col min="9476" max="9476" width="25.85546875" style="70" customWidth="1"/>
    <col min="9477" max="9477" width="21.140625" style="70" customWidth="1"/>
    <col min="9478" max="9728" width="9.140625" style="70"/>
    <col min="9729" max="9729" width="10.42578125" style="70" customWidth="1"/>
    <col min="9730" max="9730" width="92.42578125" style="70" customWidth="1"/>
    <col min="9731" max="9731" width="23" style="70" customWidth="1"/>
    <col min="9732" max="9732" width="25.85546875" style="70" customWidth="1"/>
    <col min="9733" max="9733" width="21.140625" style="70" customWidth="1"/>
    <col min="9734" max="9984" width="9.140625" style="70"/>
    <col min="9985" max="9985" width="10.42578125" style="70" customWidth="1"/>
    <col min="9986" max="9986" width="92.42578125" style="70" customWidth="1"/>
    <col min="9987" max="9987" width="23" style="70" customWidth="1"/>
    <col min="9988" max="9988" width="25.85546875" style="70" customWidth="1"/>
    <col min="9989" max="9989" width="21.140625" style="70" customWidth="1"/>
    <col min="9990" max="10240" width="9.140625" style="70"/>
    <col min="10241" max="10241" width="10.42578125" style="70" customWidth="1"/>
    <col min="10242" max="10242" width="92.42578125" style="70" customWidth="1"/>
    <col min="10243" max="10243" width="23" style="70" customWidth="1"/>
    <col min="10244" max="10244" width="25.85546875" style="70" customWidth="1"/>
    <col min="10245" max="10245" width="21.140625" style="70" customWidth="1"/>
    <col min="10246" max="10496" width="9.140625" style="70"/>
    <col min="10497" max="10497" width="10.42578125" style="70" customWidth="1"/>
    <col min="10498" max="10498" width="92.42578125" style="70" customWidth="1"/>
    <col min="10499" max="10499" width="23" style="70" customWidth="1"/>
    <col min="10500" max="10500" width="25.85546875" style="70" customWidth="1"/>
    <col min="10501" max="10501" width="21.140625" style="70" customWidth="1"/>
    <col min="10502" max="10752" width="9.140625" style="70"/>
    <col min="10753" max="10753" width="10.42578125" style="70" customWidth="1"/>
    <col min="10754" max="10754" width="92.42578125" style="70" customWidth="1"/>
    <col min="10755" max="10755" width="23" style="70" customWidth="1"/>
    <col min="10756" max="10756" width="25.85546875" style="70" customWidth="1"/>
    <col min="10757" max="10757" width="21.140625" style="70" customWidth="1"/>
    <col min="10758" max="11008" width="9.140625" style="70"/>
    <col min="11009" max="11009" width="10.42578125" style="70" customWidth="1"/>
    <col min="11010" max="11010" width="92.42578125" style="70" customWidth="1"/>
    <col min="11011" max="11011" width="23" style="70" customWidth="1"/>
    <col min="11012" max="11012" width="25.85546875" style="70" customWidth="1"/>
    <col min="11013" max="11013" width="21.140625" style="70" customWidth="1"/>
    <col min="11014" max="11264" width="9.140625" style="70"/>
    <col min="11265" max="11265" width="10.42578125" style="70" customWidth="1"/>
    <col min="11266" max="11266" width="92.42578125" style="70" customWidth="1"/>
    <col min="11267" max="11267" width="23" style="70" customWidth="1"/>
    <col min="11268" max="11268" width="25.85546875" style="70" customWidth="1"/>
    <col min="11269" max="11269" width="21.140625" style="70" customWidth="1"/>
    <col min="11270" max="11520" width="9.140625" style="70"/>
    <col min="11521" max="11521" width="10.42578125" style="70" customWidth="1"/>
    <col min="11522" max="11522" width="92.42578125" style="70" customWidth="1"/>
    <col min="11523" max="11523" width="23" style="70" customWidth="1"/>
    <col min="11524" max="11524" width="25.85546875" style="70" customWidth="1"/>
    <col min="11525" max="11525" width="21.140625" style="70" customWidth="1"/>
    <col min="11526" max="11776" width="9.140625" style="70"/>
    <col min="11777" max="11777" width="10.42578125" style="70" customWidth="1"/>
    <col min="11778" max="11778" width="92.42578125" style="70" customWidth="1"/>
    <col min="11779" max="11779" width="23" style="70" customWidth="1"/>
    <col min="11780" max="11780" width="25.85546875" style="70" customWidth="1"/>
    <col min="11781" max="11781" width="21.140625" style="70" customWidth="1"/>
    <col min="11782" max="12032" width="9.140625" style="70"/>
    <col min="12033" max="12033" width="10.42578125" style="70" customWidth="1"/>
    <col min="12034" max="12034" width="92.42578125" style="70" customWidth="1"/>
    <col min="12035" max="12035" width="23" style="70" customWidth="1"/>
    <col min="12036" max="12036" width="25.85546875" style="70" customWidth="1"/>
    <col min="12037" max="12037" width="21.140625" style="70" customWidth="1"/>
    <col min="12038" max="12288" width="9.140625" style="70"/>
    <col min="12289" max="12289" width="10.42578125" style="70" customWidth="1"/>
    <col min="12290" max="12290" width="92.42578125" style="70" customWidth="1"/>
    <col min="12291" max="12291" width="23" style="70" customWidth="1"/>
    <col min="12292" max="12292" width="25.85546875" style="70" customWidth="1"/>
    <col min="12293" max="12293" width="21.140625" style="70" customWidth="1"/>
    <col min="12294" max="12544" width="9.140625" style="70"/>
    <col min="12545" max="12545" width="10.42578125" style="70" customWidth="1"/>
    <col min="12546" max="12546" width="92.42578125" style="70" customWidth="1"/>
    <col min="12547" max="12547" width="23" style="70" customWidth="1"/>
    <col min="12548" max="12548" width="25.85546875" style="70" customWidth="1"/>
    <col min="12549" max="12549" width="21.140625" style="70" customWidth="1"/>
    <col min="12550" max="12800" width="9.140625" style="70"/>
    <col min="12801" max="12801" width="10.42578125" style="70" customWidth="1"/>
    <col min="12802" max="12802" width="92.42578125" style="70" customWidth="1"/>
    <col min="12803" max="12803" width="23" style="70" customWidth="1"/>
    <col min="12804" max="12804" width="25.85546875" style="70" customWidth="1"/>
    <col min="12805" max="12805" width="21.140625" style="70" customWidth="1"/>
    <col min="12806" max="13056" width="9.140625" style="70"/>
    <col min="13057" max="13057" width="10.42578125" style="70" customWidth="1"/>
    <col min="13058" max="13058" width="92.42578125" style="70" customWidth="1"/>
    <col min="13059" max="13059" width="23" style="70" customWidth="1"/>
    <col min="13060" max="13060" width="25.85546875" style="70" customWidth="1"/>
    <col min="13061" max="13061" width="21.140625" style="70" customWidth="1"/>
    <col min="13062" max="13312" width="9.140625" style="70"/>
    <col min="13313" max="13313" width="10.42578125" style="70" customWidth="1"/>
    <col min="13314" max="13314" width="92.42578125" style="70" customWidth="1"/>
    <col min="13315" max="13315" width="23" style="70" customWidth="1"/>
    <col min="13316" max="13316" width="25.85546875" style="70" customWidth="1"/>
    <col min="13317" max="13317" width="21.140625" style="70" customWidth="1"/>
    <col min="13318" max="13568" width="9.140625" style="70"/>
    <col min="13569" max="13569" width="10.42578125" style="70" customWidth="1"/>
    <col min="13570" max="13570" width="92.42578125" style="70" customWidth="1"/>
    <col min="13571" max="13571" width="23" style="70" customWidth="1"/>
    <col min="13572" max="13572" width="25.85546875" style="70" customWidth="1"/>
    <col min="13573" max="13573" width="21.140625" style="70" customWidth="1"/>
    <col min="13574" max="13824" width="9.140625" style="70"/>
    <col min="13825" max="13825" width="10.42578125" style="70" customWidth="1"/>
    <col min="13826" max="13826" width="92.42578125" style="70" customWidth="1"/>
    <col min="13827" max="13827" width="23" style="70" customWidth="1"/>
    <col min="13828" max="13828" width="25.85546875" style="70" customWidth="1"/>
    <col min="13829" max="13829" width="21.140625" style="70" customWidth="1"/>
    <col min="13830" max="14080" width="9.140625" style="70"/>
    <col min="14081" max="14081" width="10.42578125" style="70" customWidth="1"/>
    <col min="14082" max="14082" width="92.42578125" style="70" customWidth="1"/>
    <col min="14083" max="14083" width="23" style="70" customWidth="1"/>
    <col min="14084" max="14084" width="25.85546875" style="70" customWidth="1"/>
    <col min="14085" max="14085" width="21.140625" style="70" customWidth="1"/>
    <col min="14086" max="14336" width="9.140625" style="70"/>
    <col min="14337" max="14337" width="10.42578125" style="70" customWidth="1"/>
    <col min="14338" max="14338" width="92.42578125" style="70" customWidth="1"/>
    <col min="14339" max="14339" width="23" style="70" customWidth="1"/>
    <col min="14340" max="14340" width="25.85546875" style="70" customWidth="1"/>
    <col min="14341" max="14341" width="21.140625" style="70" customWidth="1"/>
    <col min="14342" max="14592" width="9.140625" style="70"/>
    <col min="14593" max="14593" width="10.42578125" style="70" customWidth="1"/>
    <col min="14594" max="14594" width="92.42578125" style="70" customWidth="1"/>
    <col min="14595" max="14595" width="23" style="70" customWidth="1"/>
    <col min="14596" max="14596" width="25.85546875" style="70" customWidth="1"/>
    <col min="14597" max="14597" width="21.140625" style="70" customWidth="1"/>
    <col min="14598" max="14848" width="9.140625" style="70"/>
    <col min="14849" max="14849" width="10.42578125" style="70" customWidth="1"/>
    <col min="14850" max="14850" width="92.42578125" style="70" customWidth="1"/>
    <col min="14851" max="14851" width="23" style="70" customWidth="1"/>
    <col min="14852" max="14852" width="25.85546875" style="70" customWidth="1"/>
    <col min="14853" max="14853" width="21.140625" style="70" customWidth="1"/>
    <col min="14854" max="15104" width="9.140625" style="70"/>
    <col min="15105" max="15105" width="10.42578125" style="70" customWidth="1"/>
    <col min="15106" max="15106" width="92.42578125" style="70" customWidth="1"/>
    <col min="15107" max="15107" width="23" style="70" customWidth="1"/>
    <col min="15108" max="15108" width="25.85546875" style="70" customWidth="1"/>
    <col min="15109" max="15109" width="21.140625" style="70" customWidth="1"/>
    <col min="15110" max="15360" width="9.140625" style="70"/>
    <col min="15361" max="15361" width="10.42578125" style="70" customWidth="1"/>
    <col min="15362" max="15362" width="92.42578125" style="70" customWidth="1"/>
    <col min="15363" max="15363" width="23" style="70" customWidth="1"/>
    <col min="15364" max="15364" width="25.85546875" style="70" customWidth="1"/>
    <col min="15365" max="15365" width="21.140625" style="70" customWidth="1"/>
    <col min="15366" max="15616" width="9.140625" style="70"/>
    <col min="15617" max="15617" width="10.42578125" style="70" customWidth="1"/>
    <col min="15618" max="15618" width="92.42578125" style="70" customWidth="1"/>
    <col min="15619" max="15619" width="23" style="70" customWidth="1"/>
    <col min="15620" max="15620" width="25.85546875" style="70" customWidth="1"/>
    <col min="15621" max="15621" width="21.140625" style="70" customWidth="1"/>
    <col min="15622" max="15872" width="9.140625" style="70"/>
    <col min="15873" max="15873" width="10.42578125" style="70" customWidth="1"/>
    <col min="15874" max="15874" width="92.42578125" style="70" customWidth="1"/>
    <col min="15875" max="15875" width="23" style="70" customWidth="1"/>
    <col min="15876" max="15876" width="25.85546875" style="70" customWidth="1"/>
    <col min="15877" max="15877" width="21.140625" style="70" customWidth="1"/>
    <col min="15878" max="16128" width="9.140625" style="70"/>
    <col min="16129" max="16129" width="10.42578125" style="70" customWidth="1"/>
    <col min="16130" max="16130" width="92.42578125" style="70" customWidth="1"/>
    <col min="16131" max="16131" width="23" style="70" customWidth="1"/>
    <col min="16132" max="16132" width="25.85546875" style="70" customWidth="1"/>
    <col min="16133" max="16133" width="21.140625" style="70" customWidth="1"/>
    <col min="16134" max="16384" width="9.140625" style="70"/>
  </cols>
  <sheetData>
    <row r="1" spans="1:6" ht="42" customHeight="1" x14ac:dyDescent="0.2">
      <c r="A1" s="230" t="s">
        <v>141</v>
      </c>
      <c r="B1" s="231"/>
      <c r="C1" s="231"/>
      <c r="D1" s="231"/>
      <c r="E1" s="232"/>
      <c r="F1" s="70"/>
    </row>
    <row r="2" spans="1:6" s="74" customFormat="1" ht="24" customHeight="1" x14ac:dyDescent="0.2">
      <c r="A2" s="244" t="s">
        <v>134</v>
      </c>
      <c r="B2" s="244"/>
      <c r="C2" s="244"/>
      <c r="D2" s="244"/>
      <c r="E2" s="244"/>
      <c r="F2" s="73"/>
    </row>
    <row r="3" spans="1:6" s="82" customFormat="1" ht="79.5" customHeight="1" x14ac:dyDescent="0.2">
      <c r="A3" s="29" t="s">
        <v>1</v>
      </c>
      <c r="B3" s="122" t="s">
        <v>2</v>
      </c>
      <c r="C3" s="121" t="s">
        <v>135</v>
      </c>
      <c r="D3" s="122" t="s">
        <v>111</v>
      </c>
      <c r="E3" s="123" t="s">
        <v>112</v>
      </c>
      <c r="F3" s="81"/>
    </row>
    <row r="4" spans="1:6" s="74" customFormat="1" ht="12.75" customHeight="1" x14ac:dyDescent="0.2">
      <c r="A4" s="98" t="s">
        <v>136</v>
      </c>
      <c r="B4" s="98"/>
      <c r="C4" s="186"/>
      <c r="D4" s="144"/>
      <c r="E4" s="145"/>
      <c r="F4" s="73"/>
    </row>
    <row r="5" spans="1:6" s="74" customFormat="1" ht="15" customHeight="1" x14ac:dyDescent="0.2">
      <c r="A5" s="84">
        <v>1</v>
      </c>
      <c r="B5" s="187" t="s">
        <v>4</v>
      </c>
      <c r="C5" s="188">
        <v>7.7</v>
      </c>
      <c r="D5" s="14"/>
      <c r="E5" s="165">
        <f>C5*D5</f>
        <v>0</v>
      </c>
      <c r="F5" s="73"/>
    </row>
    <row r="6" spans="1:6" s="74" customFormat="1" ht="15" customHeight="1" x14ac:dyDescent="0.2">
      <c r="A6" s="84">
        <v>2</v>
      </c>
      <c r="B6" s="187" t="s">
        <v>137</v>
      </c>
      <c r="C6" s="188">
        <v>8.6</v>
      </c>
      <c r="D6" s="14"/>
      <c r="E6" s="165">
        <f t="shared" ref="E6:E11" si="0">C6*D6</f>
        <v>0</v>
      </c>
      <c r="F6" s="73"/>
    </row>
    <row r="7" spans="1:6" s="74" customFormat="1" ht="15" customHeight="1" x14ac:dyDescent="0.2">
      <c r="A7" s="84">
        <v>3</v>
      </c>
      <c r="B7" s="187" t="s">
        <v>0</v>
      </c>
      <c r="C7" s="188">
        <v>8.6</v>
      </c>
      <c r="D7" s="14"/>
      <c r="E7" s="165">
        <f t="shared" si="0"/>
        <v>0</v>
      </c>
      <c r="F7" s="73"/>
    </row>
    <row r="8" spans="1:6" ht="15" customHeight="1" x14ac:dyDescent="0.2">
      <c r="A8" s="84">
        <v>4</v>
      </c>
      <c r="B8" s="187" t="s">
        <v>39</v>
      </c>
      <c r="C8" s="188">
        <v>9.35</v>
      </c>
      <c r="D8" s="83"/>
      <c r="E8" s="165">
        <f t="shared" si="0"/>
        <v>0</v>
      </c>
    </row>
    <row r="9" spans="1:6" ht="15" customHeight="1" x14ac:dyDescent="0.2">
      <c r="A9" s="84">
        <v>5</v>
      </c>
      <c r="B9" s="187" t="s">
        <v>138</v>
      </c>
      <c r="C9" s="188">
        <v>9.35</v>
      </c>
      <c r="D9" s="83"/>
      <c r="E9" s="165">
        <f t="shared" si="0"/>
        <v>0</v>
      </c>
    </row>
    <row r="10" spans="1:6" ht="15" customHeight="1" x14ac:dyDescent="0.2">
      <c r="A10" s="84">
        <v>6</v>
      </c>
      <c r="B10" s="187" t="s">
        <v>139</v>
      </c>
      <c r="C10" s="188">
        <v>10.28</v>
      </c>
      <c r="D10" s="83"/>
      <c r="E10" s="165">
        <f t="shared" si="0"/>
        <v>0</v>
      </c>
    </row>
    <row r="11" spans="1:6" x14ac:dyDescent="0.2">
      <c r="A11" s="84">
        <v>8</v>
      </c>
      <c r="B11" s="187" t="s">
        <v>140</v>
      </c>
      <c r="C11" s="188">
        <v>10.28</v>
      </c>
      <c r="D11" s="83"/>
      <c r="E11" s="165">
        <f t="shared" si="0"/>
        <v>0</v>
      </c>
    </row>
    <row r="12" spans="1:6" ht="19.5" customHeight="1" x14ac:dyDescent="0.2">
      <c r="A12" s="254" t="s">
        <v>113</v>
      </c>
      <c r="B12" s="255"/>
      <c r="C12" s="189"/>
      <c r="D12" s="190"/>
      <c r="E12" s="167">
        <f>SUM(E5:E11)</f>
        <v>0</v>
      </c>
    </row>
    <row r="17" spans="4:4" ht="18" x14ac:dyDescent="0.2">
      <c r="D17" s="191"/>
    </row>
  </sheetData>
  <mergeCells count="3">
    <mergeCell ref="A1:E1"/>
    <mergeCell ref="A2:E2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91"/>
  <sheetViews>
    <sheetView zoomScale="80" zoomScaleNormal="80" workbookViewId="0">
      <pane ySplit="1" topLeftCell="A4" activePane="bottomLeft" state="frozen"/>
      <selection activeCell="H24" sqref="H24"/>
      <selection pane="bottomLeft" activeCell="L13" sqref="L13"/>
    </sheetView>
  </sheetViews>
  <sheetFormatPr defaultColWidth="9.140625" defaultRowHeight="12.75" x14ac:dyDescent="0.2"/>
  <cols>
    <col min="1" max="1" width="16.28515625" style="70" customWidth="1"/>
    <col min="2" max="2" width="40.85546875" style="70" customWidth="1"/>
    <col min="3" max="3" width="27.5703125" style="103" customWidth="1"/>
    <col min="4" max="4" width="25.85546875" style="69" customWidth="1"/>
    <col min="5" max="5" width="24" style="69" customWidth="1"/>
    <col min="6" max="6" width="9.140625" style="69"/>
    <col min="7" max="16384" width="9.140625" style="70"/>
  </cols>
  <sheetData>
    <row r="1" spans="1:7" ht="44.45" customHeight="1" x14ac:dyDescent="0.2">
      <c r="A1" s="230" t="s">
        <v>142</v>
      </c>
      <c r="B1" s="231"/>
      <c r="C1" s="231"/>
      <c r="D1" s="231"/>
      <c r="E1" s="232"/>
      <c r="F1" s="70"/>
    </row>
    <row r="2" spans="1:7" s="74" customFormat="1" ht="28.5" customHeight="1" x14ac:dyDescent="0.2">
      <c r="A2" s="256" t="s">
        <v>74</v>
      </c>
      <c r="B2" s="257"/>
      <c r="C2" s="257"/>
      <c r="D2" s="257"/>
      <c r="E2" s="258"/>
      <c r="F2" s="73"/>
      <c r="G2" s="73"/>
    </row>
    <row r="3" spans="1:7" s="74" customFormat="1" ht="109.5" customHeight="1" x14ac:dyDescent="0.2">
      <c r="A3" s="29" t="s">
        <v>1</v>
      </c>
      <c r="B3" s="29" t="s">
        <v>2</v>
      </c>
      <c r="C3" s="121" t="s">
        <v>114</v>
      </c>
      <c r="D3" s="122" t="s">
        <v>115</v>
      </c>
      <c r="E3" s="123" t="s">
        <v>116</v>
      </c>
      <c r="F3" s="73"/>
      <c r="G3" s="73"/>
    </row>
    <row r="4" spans="1:7" s="74" customFormat="1" x14ac:dyDescent="0.2">
      <c r="A4" s="261" t="s">
        <v>89</v>
      </c>
      <c r="B4" s="261"/>
      <c r="C4" s="262"/>
      <c r="D4" s="135"/>
      <c r="E4" s="136"/>
      <c r="F4" s="73"/>
      <c r="G4" s="73"/>
    </row>
    <row r="5" spans="1:7" s="74" customFormat="1" x14ac:dyDescent="0.2">
      <c r="A5" s="84">
        <v>1</v>
      </c>
      <c r="B5" s="14" t="s">
        <v>95</v>
      </c>
      <c r="C5" s="62">
        <v>0.8</v>
      </c>
      <c r="D5" s="172"/>
      <c r="E5" s="14">
        <f>C5*D5</f>
        <v>0</v>
      </c>
      <c r="F5" s="73"/>
      <c r="G5" s="73"/>
    </row>
    <row r="6" spans="1:7" s="74" customFormat="1" x14ac:dyDescent="0.2">
      <c r="A6" s="261" t="s">
        <v>90</v>
      </c>
      <c r="B6" s="261"/>
      <c r="C6" s="262"/>
      <c r="D6" s="173"/>
      <c r="E6" s="134"/>
      <c r="F6" s="73"/>
      <c r="G6" s="73"/>
    </row>
    <row r="7" spans="1:7" s="74" customFormat="1" x14ac:dyDescent="0.2">
      <c r="A7" s="84">
        <v>2</v>
      </c>
      <c r="B7" s="14" t="s">
        <v>95</v>
      </c>
      <c r="C7" s="62">
        <v>0.9</v>
      </c>
      <c r="D7" s="172"/>
      <c r="E7" s="14">
        <f t="shared" ref="E7:E9" si="0">C7*D7</f>
        <v>0</v>
      </c>
      <c r="F7" s="73"/>
      <c r="G7" s="73"/>
    </row>
    <row r="8" spans="1:7" s="74" customFormat="1" ht="12.75" customHeight="1" x14ac:dyDescent="0.2">
      <c r="A8" s="261" t="s">
        <v>133</v>
      </c>
      <c r="B8" s="261"/>
      <c r="C8" s="261"/>
      <c r="D8" s="173"/>
      <c r="E8" s="134"/>
      <c r="F8" s="73"/>
      <c r="G8" s="73"/>
    </row>
    <row r="9" spans="1:7" s="74" customFormat="1" x14ac:dyDescent="0.2">
      <c r="A9" s="84">
        <v>3</v>
      </c>
      <c r="B9" s="14" t="s">
        <v>95</v>
      </c>
      <c r="C9" s="62">
        <v>1</v>
      </c>
      <c r="D9" s="172"/>
      <c r="E9" s="14">
        <f t="shared" si="0"/>
        <v>0</v>
      </c>
      <c r="F9" s="73"/>
      <c r="G9" s="73"/>
    </row>
    <row r="10" spans="1:7" x14ac:dyDescent="0.2">
      <c r="A10" s="263" t="s">
        <v>91</v>
      </c>
      <c r="B10" s="263"/>
      <c r="C10" s="263"/>
      <c r="D10" s="183"/>
      <c r="E10" s="147"/>
      <c r="G10" s="69"/>
    </row>
    <row r="11" spans="1:7" ht="89.25" x14ac:dyDescent="0.2">
      <c r="A11" s="29" t="s">
        <v>1</v>
      </c>
      <c r="B11" s="29" t="s">
        <v>2</v>
      </c>
      <c r="C11" s="121" t="s">
        <v>114</v>
      </c>
      <c r="D11" s="182" t="s">
        <v>115</v>
      </c>
      <c r="E11" s="123" t="s">
        <v>116</v>
      </c>
      <c r="G11" s="69"/>
    </row>
    <row r="12" spans="1:7" x14ac:dyDescent="0.2">
      <c r="A12" s="261" t="s">
        <v>92</v>
      </c>
      <c r="B12" s="261"/>
      <c r="C12" s="262"/>
      <c r="D12" s="184"/>
      <c r="E12" s="148"/>
      <c r="G12" s="69"/>
    </row>
    <row r="13" spans="1:7" x14ac:dyDescent="0.2">
      <c r="A13" s="84">
        <v>4</v>
      </c>
      <c r="B13" s="14" t="s">
        <v>75</v>
      </c>
      <c r="C13" s="62">
        <v>2.6</v>
      </c>
      <c r="D13" s="185"/>
      <c r="E13" s="165">
        <f t="shared" ref="E13:E23" si="1">C13*D13</f>
        <v>0</v>
      </c>
      <c r="G13" s="69"/>
    </row>
    <row r="14" spans="1:7" x14ac:dyDescent="0.2">
      <c r="A14" s="84">
        <v>5</v>
      </c>
      <c r="B14" s="14" t="s">
        <v>3</v>
      </c>
      <c r="C14" s="62">
        <v>3</v>
      </c>
      <c r="D14" s="185"/>
      <c r="E14" s="165">
        <f t="shared" si="1"/>
        <v>0</v>
      </c>
      <c r="G14" s="69"/>
    </row>
    <row r="15" spans="1:7" x14ac:dyDescent="0.2">
      <c r="A15" s="84">
        <v>6</v>
      </c>
      <c r="B15" s="14" t="s">
        <v>0</v>
      </c>
      <c r="C15" s="62">
        <v>3</v>
      </c>
      <c r="D15" s="185"/>
      <c r="E15" s="165">
        <f t="shared" si="1"/>
        <v>0</v>
      </c>
      <c r="G15" s="69"/>
    </row>
    <row r="16" spans="1:7" x14ac:dyDescent="0.2">
      <c r="A16" s="261" t="s">
        <v>93</v>
      </c>
      <c r="B16" s="261"/>
      <c r="C16" s="262"/>
      <c r="D16" s="184"/>
      <c r="E16" s="166"/>
      <c r="G16" s="69"/>
    </row>
    <row r="17" spans="1:7" x14ac:dyDescent="0.2">
      <c r="A17" s="84">
        <v>7</v>
      </c>
      <c r="B17" s="14" t="s">
        <v>75</v>
      </c>
      <c r="C17" s="62">
        <v>2.6</v>
      </c>
      <c r="D17" s="185"/>
      <c r="E17" s="165">
        <f t="shared" si="1"/>
        <v>0</v>
      </c>
      <c r="G17" s="69"/>
    </row>
    <row r="18" spans="1:7" x14ac:dyDescent="0.2">
      <c r="A18" s="84">
        <v>8</v>
      </c>
      <c r="B18" s="14" t="s">
        <v>3</v>
      </c>
      <c r="C18" s="62">
        <v>3</v>
      </c>
      <c r="D18" s="185"/>
      <c r="E18" s="165">
        <f t="shared" si="1"/>
        <v>0</v>
      </c>
      <c r="G18" s="69"/>
    </row>
    <row r="19" spans="1:7" x14ac:dyDescent="0.2">
      <c r="A19" s="84">
        <v>9</v>
      </c>
      <c r="B19" s="14" t="s">
        <v>0</v>
      </c>
      <c r="C19" s="62">
        <v>3</v>
      </c>
      <c r="D19" s="185"/>
      <c r="E19" s="165">
        <f t="shared" si="1"/>
        <v>0</v>
      </c>
      <c r="G19" s="69"/>
    </row>
    <row r="20" spans="1:7" x14ac:dyDescent="0.2">
      <c r="A20" s="261" t="s">
        <v>94</v>
      </c>
      <c r="B20" s="261"/>
      <c r="C20" s="262"/>
      <c r="D20" s="184"/>
      <c r="E20" s="166"/>
      <c r="G20" s="69"/>
    </row>
    <row r="21" spans="1:7" x14ac:dyDescent="0.2">
      <c r="A21" s="84">
        <v>10</v>
      </c>
      <c r="B21" s="14" t="s">
        <v>75</v>
      </c>
      <c r="C21" s="62">
        <v>2.6</v>
      </c>
      <c r="D21" s="185"/>
      <c r="E21" s="165">
        <f t="shared" si="1"/>
        <v>0</v>
      </c>
      <c r="G21" s="69"/>
    </row>
    <row r="22" spans="1:7" x14ac:dyDescent="0.2">
      <c r="A22" s="84">
        <v>11</v>
      </c>
      <c r="B22" s="14" t="s">
        <v>3</v>
      </c>
      <c r="C22" s="62">
        <v>3</v>
      </c>
      <c r="D22" s="185"/>
      <c r="E22" s="165">
        <f t="shared" si="1"/>
        <v>0</v>
      </c>
      <c r="G22" s="69"/>
    </row>
    <row r="23" spans="1:7" x14ac:dyDescent="0.2">
      <c r="A23" s="84">
        <v>12</v>
      </c>
      <c r="B23" s="14" t="s">
        <v>0</v>
      </c>
      <c r="C23" s="62">
        <v>3</v>
      </c>
      <c r="D23" s="185"/>
      <c r="E23" s="165">
        <f t="shared" si="1"/>
        <v>0</v>
      </c>
      <c r="G23" s="69"/>
    </row>
    <row r="24" spans="1:7" ht="18" x14ac:dyDescent="0.2">
      <c r="A24" s="254" t="s">
        <v>113</v>
      </c>
      <c r="B24" s="259"/>
      <c r="C24" s="259"/>
      <c r="D24" s="260"/>
      <c r="E24" s="167">
        <f>SUM(E5:E23)</f>
        <v>0</v>
      </c>
    </row>
    <row r="91" spans="7:7" x14ac:dyDescent="0.2">
      <c r="G91" s="70" t="s">
        <v>107</v>
      </c>
    </row>
  </sheetData>
  <mergeCells count="10">
    <mergeCell ref="A1:E1"/>
    <mergeCell ref="A2:E2"/>
    <mergeCell ref="A24:D24"/>
    <mergeCell ref="A20:C20"/>
    <mergeCell ref="A4:C4"/>
    <mergeCell ref="A6:C6"/>
    <mergeCell ref="A8:C8"/>
    <mergeCell ref="A10:C10"/>
    <mergeCell ref="A12:C12"/>
    <mergeCell ref="A16:C16"/>
  </mergeCells>
  <pageMargins left="0.70866141732283461" right="0.70866141732283461" top="0.39370078740157483" bottom="0.39370078740157483" header="0.31496062992125984" footer="0.31496062992125984"/>
  <pageSetup paperSize="9" scale="71" orientation="landscape" r:id="rId1"/>
  <headerFooter alignWithMargins="0">
    <oddHeader>&amp;LLOTTO 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66092"/>
  </sheetPr>
  <dimension ref="A1:G108"/>
  <sheetViews>
    <sheetView tabSelected="1" topLeftCell="A86" workbookViewId="0">
      <selection activeCell="C58" sqref="C58"/>
    </sheetView>
  </sheetViews>
  <sheetFormatPr defaultRowHeight="12.75" x14ac:dyDescent="0.2"/>
  <cols>
    <col min="1" max="1" width="12.85546875" customWidth="1"/>
    <col min="2" max="2" width="15.28515625" customWidth="1"/>
    <col min="3" max="3" width="24" customWidth="1"/>
    <col min="4" max="4" width="23" customWidth="1"/>
    <col min="5" max="5" width="17.85546875" customWidth="1"/>
    <col min="6" max="6" width="20.5703125" customWidth="1"/>
    <col min="7" max="7" width="21.42578125" customWidth="1"/>
    <col min="257" max="257" width="12.85546875" customWidth="1"/>
    <col min="258" max="258" width="15.28515625" customWidth="1"/>
    <col min="259" max="259" width="24" customWidth="1"/>
    <col min="260" max="260" width="23" customWidth="1"/>
    <col min="261" max="261" width="17.85546875" customWidth="1"/>
    <col min="262" max="262" width="20.5703125" customWidth="1"/>
    <col min="263" max="263" width="21.42578125" customWidth="1"/>
    <col min="513" max="513" width="12.85546875" customWidth="1"/>
    <col min="514" max="514" width="15.28515625" customWidth="1"/>
    <col min="515" max="515" width="24" customWidth="1"/>
    <col min="516" max="516" width="23" customWidth="1"/>
    <col min="517" max="517" width="17.85546875" customWidth="1"/>
    <col min="518" max="518" width="20.5703125" customWidth="1"/>
    <col min="519" max="519" width="21.42578125" customWidth="1"/>
    <col min="769" max="769" width="12.85546875" customWidth="1"/>
    <col min="770" max="770" width="15.28515625" customWidth="1"/>
    <col min="771" max="771" width="24" customWidth="1"/>
    <col min="772" max="772" width="23" customWidth="1"/>
    <col min="773" max="773" width="17.85546875" customWidth="1"/>
    <col min="774" max="774" width="20.5703125" customWidth="1"/>
    <col min="775" max="775" width="21.42578125" customWidth="1"/>
    <col min="1025" max="1025" width="12.85546875" customWidth="1"/>
    <col min="1026" max="1026" width="15.28515625" customWidth="1"/>
    <col min="1027" max="1027" width="24" customWidth="1"/>
    <col min="1028" max="1028" width="23" customWidth="1"/>
    <col min="1029" max="1029" width="17.85546875" customWidth="1"/>
    <col min="1030" max="1030" width="20.5703125" customWidth="1"/>
    <col min="1031" max="1031" width="21.42578125" customWidth="1"/>
    <col min="1281" max="1281" width="12.85546875" customWidth="1"/>
    <col min="1282" max="1282" width="15.28515625" customWidth="1"/>
    <col min="1283" max="1283" width="24" customWidth="1"/>
    <col min="1284" max="1284" width="23" customWidth="1"/>
    <col min="1285" max="1285" width="17.85546875" customWidth="1"/>
    <col min="1286" max="1286" width="20.5703125" customWidth="1"/>
    <col min="1287" max="1287" width="21.42578125" customWidth="1"/>
    <col min="1537" max="1537" width="12.85546875" customWidth="1"/>
    <col min="1538" max="1538" width="15.28515625" customWidth="1"/>
    <col min="1539" max="1539" width="24" customWidth="1"/>
    <col min="1540" max="1540" width="23" customWidth="1"/>
    <col min="1541" max="1541" width="17.85546875" customWidth="1"/>
    <col min="1542" max="1542" width="20.5703125" customWidth="1"/>
    <col min="1543" max="1543" width="21.42578125" customWidth="1"/>
    <col min="1793" max="1793" width="12.85546875" customWidth="1"/>
    <col min="1794" max="1794" width="15.28515625" customWidth="1"/>
    <col min="1795" max="1795" width="24" customWidth="1"/>
    <col min="1796" max="1796" width="23" customWidth="1"/>
    <col min="1797" max="1797" width="17.85546875" customWidth="1"/>
    <col min="1798" max="1798" width="20.5703125" customWidth="1"/>
    <col min="1799" max="1799" width="21.42578125" customWidth="1"/>
    <col min="2049" max="2049" width="12.85546875" customWidth="1"/>
    <col min="2050" max="2050" width="15.28515625" customWidth="1"/>
    <col min="2051" max="2051" width="24" customWidth="1"/>
    <col min="2052" max="2052" width="23" customWidth="1"/>
    <col min="2053" max="2053" width="17.85546875" customWidth="1"/>
    <col min="2054" max="2054" width="20.5703125" customWidth="1"/>
    <col min="2055" max="2055" width="21.42578125" customWidth="1"/>
    <col min="2305" max="2305" width="12.85546875" customWidth="1"/>
    <col min="2306" max="2306" width="15.28515625" customWidth="1"/>
    <col min="2307" max="2307" width="24" customWidth="1"/>
    <col min="2308" max="2308" width="23" customWidth="1"/>
    <col min="2309" max="2309" width="17.85546875" customWidth="1"/>
    <col min="2310" max="2310" width="20.5703125" customWidth="1"/>
    <col min="2311" max="2311" width="21.42578125" customWidth="1"/>
    <col min="2561" max="2561" width="12.85546875" customWidth="1"/>
    <col min="2562" max="2562" width="15.28515625" customWidth="1"/>
    <col min="2563" max="2563" width="24" customWidth="1"/>
    <col min="2564" max="2564" width="23" customWidth="1"/>
    <col min="2565" max="2565" width="17.85546875" customWidth="1"/>
    <col min="2566" max="2566" width="20.5703125" customWidth="1"/>
    <col min="2567" max="2567" width="21.42578125" customWidth="1"/>
    <col min="2817" max="2817" width="12.85546875" customWidth="1"/>
    <col min="2818" max="2818" width="15.28515625" customWidth="1"/>
    <col min="2819" max="2819" width="24" customWidth="1"/>
    <col min="2820" max="2820" width="23" customWidth="1"/>
    <col min="2821" max="2821" width="17.85546875" customWidth="1"/>
    <col min="2822" max="2822" width="20.5703125" customWidth="1"/>
    <col min="2823" max="2823" width="21.42578125" customWidth="1"/>
    <col min="3073" max="3073" width="12.85546875" customWidth="1"/>
    <col min="3074" max="3074" width="15.28515625" customWidth="1"/>
    <col min="3075" max="3075" width="24" customWidth="1"/>
    <col min="3076" max="3076" width="23" customWidth="1"/>
    <col min="3077" max="3077" width="17.85546875" customWidth="1"/>
    <col min="3078" max="3078" width="20.5703125" customWidth="1"/>
    <col min="3079" max="3079" width="21.42578125" customWidth="1"/>
    <col min="3329" max="3329" width="12.85546875" customWidth="1"/>
    <col min="3330" max="3330" width="15.28515625" customWidth="1"/>
    <col min="3331" max="3331" width="24" customWidth="1"/>
    <col min="3332" max="3332" width="23" customWidth="1"/>
    <col min="3333" max="3333" width="17.85546875" customWidth="1"/>
    <col min="3334" max="3334" width="20.5703125" customWidth="1"/>
    <col min="3335" max="3335" width="21.42578125" customWidth="1"/>
    <col min="3585" max="3585" width="12.85546875" customWidth="1"/>
    <col min="3586" max="3586" width="15.28515625" customWidth="1"/>
    <col min="3587" max="3587" width="24" customWidth="1"/>
    <col min="3588" max="3588" width="23" customWidth="1"/>
    <col min="3589" max="3589" width="17.85546875" customWidth="1"/>
    <col min="3590" max="3590" width="20.5703125" customWidth="1"/>
    <col min="3591" max="3591" width="21.42578125" customWidth="1"/>
    <col min="3841" max="3841" width="12.85546875" customWidth="1"/>
    <col min="3842" max="3842" width="15.28515625" customWidth="1"/>
    <col min="3843" max="3843" width="24" customWidth="1"/>
    <col min="3844" max="3844" width="23" customWidth="1"/>
    <col min="3845" max="3845" width="17.85546875" customWidth="1"/>
    <col min="3846" max="3846" width="20.5703125" customWidth="1"/>
    <col min="3847" max="3847" width="21.42578125" customWidth="1"/>
    <col min="4097" max="4097" width="12.85546875" customWidth="1"/>
    <col min="4098" max="4098" width="15.28515625" customWidth="1"/>
    <col min="4099" max="4099" width="24" customWidth="1"/>
    <col min="4100" max="4100" width="23" customWidth="1"/>
    <col min="4101" max="4101" width="17.85546875" customWidth="1"/>
    <col min="4102" max="4102" width="20.5703125" customWidth="1"/>
    <col min="4103" max="4103" width="21.42578125" customWidth="1"/>
    <col min="4353" max="4353" width="12.85546875" customWidth="1"/>
    <col min="4354" max="4354" width="15.28515625" customWidth="1"/>
    <col min="4355" max="4355" width="24" customWidth="1"/>
    <col min="4356" max="4356" width="23" customWidth="1"/>
    <col min="4357" max="4357" width="17.85546875" customWidth="1"/>
    <col min="4358" max="4358" width="20.5703125" customWidth="1"/>
    <col min="4359" max="4359" width="21.42578125" customWidth="1"/>
    <col min="4609" max="4609" width="12.85546875" customWidth="1"/>
    <col min="4610" max="4610" width="15.28515625" customWidth="1"/>
    <col min="4611" max="4611" width="24" customWidth="1"/>
    <col min="4612" max="4612" width="23" customWidth="1"/>
    <col min="4613" max="4613" width="17.85546875" customWidth="1"/>
    <col min="4614" max="4614" width="20.5703125" customWidth="1"/>
    <col min="4615" max="4615" width="21.42578125" customWidth="1"/>
    <col min="4865" max="4865" width="12.85546875" customWidth="1"/>
    <col min="4866" max="4866" width="15.28515625" customWidth="1"/>
    <col min="4867" max="4867" width="24" customWidth="1"/>
    <col min="4868" max="4868" width="23" customWidth="1"/>
    <col min="4869" max="4869" width="17.85546875" customWidth="1"/>
    <col min="4870" max="4870" width="20.5703125" customWidth="1"/>
    <col min="4871" max="4871" width="21.42578125" customWidth="1"/>
    <col min="5121" max="5121" width="12.85546875" customWidth="1"/>
    <col min="5122" max="5122" width="15.28515625" customWidth="1"/>
    <col min="5123" max="5123" width="24" customWidth="1"/>
    <col min="5124" max="5124" width="23" customWidth="1"/>
    <col min="5125" max="5125" width="17.85546875" customWidth="1"/>
    <col min="5126" max="5126" width="20.5703125" customWidth="1"/>
    <col min="5127" max="5127" width="21.42578125" customWidth="1"/>
    <col min="5377" max="5377" width="12.85546875" customWidth="1"/>
    <col min="5378" max="5378" width="15.28515625" customWidth="1"/>
    <col min="5379" max="5379" width="24" customWidth="1"/>
    <col min="5380" max="5380" width="23" customWidth="1"/>
    <col min="5381" max="5381" width="17.85546875" customWidth="1"/>
    <col min="5382" max="5382" width="20.5703125" customWidth="1"/>
    <col min="5383" max="5383" width="21.42578125" customWidth="1"/>
    <col min="5633" max="5633" width="12.85546875" customWidth="1"/>
    <col min="5634" max="5634" width="15.28515625" customWidth="1"/>
    <col min="5635" max="5635" width="24" customWidth="1"/>
    <col min="5636" max="5636" width="23" customWidth="1"/>
    <col min="5637" max="5637" width="17.85546875" customWidth="1"/>
    <col min="5638" max="5638" width="20.5703125" customWidth="1"/>
    <col min="5639" max="5639" width="21.42578125" customWidth="1"/>
    <col min="5889" max="5889" width="12.85546875" customWidth="1"/>
    <col min="5890" max="5890" width="15.28515625" customWidth="1"/>
    <col min="5891" max="5891" width="24" customWidth="1"/>
    <col min="5892" max="5892" width="23" customWidth="1"/>
    <col min="5893" max="5893" width="17.85546875" customWidth="1"/>
    <col min="5894" max="5894" width="20.5703125" customWidth="1"/>
    <col min="5895" max="5895" width="21.42578125" customWidth="1"/>
    <col min="6145" max="6145" width="12.85546875" customWidth="1"/>
    <col min="6146" max="6146" width="15.28515625" customWidth="1"/>
    <col min="6147" max="6147" width="24" customWidth="1"/>
    <col min="6148" max="6148" width="23" customWidth="1"/>
    <col min="6149" max="6149" width="17.85546875" customWidth="1"/>
    <col min="6150" max="6150" width="20.5703125" customWidth="1"/>
    <col min="6151" max="6151" width="21.42578125" customWidth="1"/>
    <col min="6401" max="6401" width="12.85546875" customWidth="1"/>
    <col min="6402" max="6402" width="15.28515625" customWidth="1"/>
    <col min="6403" max="6403" width="24" customWidth="1"/>
    <col min="6404" max="6404" width="23" customWidth="1"/>
    <col min="6405" max="6405" width="17.85546875" customWidth="1"/>
    <col min="6406" max="6406" width="20.5703125" customWidth="1"/>
    <col min="6407" max="6407" width="21.42578125" customWidth="1"/>
    <col min="6657" max="6657" width="12.85546875" customWidth="1"/>
    <col min="6658" max="6658" width="15.28515625" customWidth="1"/>
    <col min="6659" max="6659" width="24" customWidth="1"/>
    <col min="6660" max="6660" width="23" customWidth="1"/>
    <col min="6661" max="6661" width="17.85546875" customWidth="1"/>
    <col min="6662" max="6662" width="20.5703125" customWidth="1"/>
    <col min="6663" max="6663" width="21.42578125" customWidth="1"/>
    <col min="6913" max="6913" width="12.85546875" customWidth="1"/>
    <col min="6914" max="6914" width="15.28515625" customWidth="1"/>
    <col min="6915" max="6915" width="24" customWidth="1"/>
    <col min="6916" max="6916" width="23" customWidth="1"/>
    <col min="6917" max="6917" width="17.85546875" customWidth="1"/>
    <col min="6918" max="6918" width="20.5703125" customWidth="1"/>
    <col min="6919" max="6919" width="21.42578125" customWidth="1"/>
    <col min="7169" max="7169" width="12.85546875" customWidth="1"/>
    <col min="7170" max="7170" width="15.28515625" customWidth="1"/>
    <col min="7171" max="7171" width="24" customWidth="1"/>
    <col min="7172" max="7172" width="23" customWidth="1"/>
    <col min="7173" max="7173" width="17.85546875" customWidth="1"/>
    <col min="7174" max="7174" width="20.5703125" customWidth="1"/>
    <col min="7175" max="7175" width="21.42578125" customWidth="1"/>
    <col min="7425" max="7425" width="12.85546875" customWidth="1"/>
    <col min="7426" max="7426" width="15.28515625" customWidth="1"/>
    <col min="7427" max="7427" width="24" customWidth="1"/>
    <col min="7428" max="7428" width="23" customWidth="1"/>
    <col min="7429" max="7429" width="17.85546875" customWidth="1"/>
    <col min="7430" max="7430" width="20.5703125" customWidth="1"/>
    <col min="7431" max="7431" width="21.42578125" customWidth="1"/>
    <col min="7681" max="7681" width="12.85546875" customWidth="1"/>
    <col min="7682" max="7682" width="15.28515625" customWidth="1"/>
    <col min="7683" max="7683" width="24" customWidth="1"/>
    <col min="7684" max="7684" width="23" customWidth="1"/>
    <col min="7685" max="7685" width="17.85546875" customWidth="1"/>
    <col min="7686" max="7686" width="20.5703125" customWidth="1"/>
    <col min="7687" max="7687" width="21.42578125" customWidth="1"/>
    <col min="7937" max="7937" width="12.85546875" customWidth="1"/>
    <col min="7938" max="7938" width="15.28515625" customWidth="1"/>
    <col min="7939" max="7939" width="24" customWidth="1"/>
    <col min="7940" max="7940" width="23" customWidth="1"/>
    <col min="7941" max="7941" width="17.85546875" customWidth="1"/>
    <col min="7942" max="7942" width="20.5703125" customWidth="1"/>
    <col min="7943" max="7943" width="21.42578125" customWidth="1"/>
    <col min="8193" max="8193" width="12.85546875" customWidth="1"/>
    <col min="8194" max="8194" width="15.28515625" customWidth="1"/>
    <col min="8195" max="8195" width="24" customWidth="1"/>
    <col min="8196" max="8196" width="23" customWidth="1"/>
    <col min="8197" max="8197" width="17.85546875" customWidth="1"/>
    <col min="8198" max="8198" width="20.5703125" customWidth="1"/>
    <col min="8199" max="8199" width="21.42578125" customWidth="1"/>
    <col min="8449" max="8449" width="12.85546875" customWidth="1"/>
    <col min="8450" max="8450" width="15.28515625" customWidth="1"/>
    <col min="8451" max="8451" width="24" customWidth="1"/>
    <col min="8452" max="8452" width="23" customWidth="1"/>
    <col min="8453" max="8453" width="17.85546875" customWidth="1"/>
    <col min="8454" max="8454" width="20.5703125" customWidth="1"/>
    <col min="8455" max="8455" width="21.42578125" customWidth="1"/>
    <col min="8705" max="8705" width="12.85546875" customWidth="1"/>
    <col min="8706" max="8706" width="15.28515625" customWidth="1"/>
    <col min="8707" max="8707" width="24" customWidth="1"/>
    <col min="8708" max="8708" width="23" customWidth="1"/>
    <col min="8709" max="8709" width="17.85546875" customWidth="1"/>
    <col min="8710" max="8710" width="20.5703125" customWidth="1"/>
    <col min="8711" max="8711" width="21.42578125" customWidth="1"/>
    <col min="8961" max="8961" width="12.85546875" customWidth="1"/>
    <col min="8962" max="8962" width="15.28515625" customWidth="1"/>
    <col min="8963" max="8963" width="24" customWidth="1"/>
    <col min="8964" max="8964" width="23" customWidth="1"/>
    <col min="8965" max="8965" width="17.85546875" customWidth="1"/>
    <col min="8966" max="8966" width="20.5703125" customWidth="1"/>
    <col min="8967" max="8967" width="21.42578125" customWidth="1"/>
    <col min="9217" max="9217" width="12.85546875" customWidth="1"/>
    <col min="9218" max="9218" width="15.28515625" customWidth="1"/>
    <col min="9219" max="9219" width="24" customWidth="1"/>
    <col min="9220" max="9220" width="23" customWidth="1"/>
    <col min="9221" max="9221" width="17.85546875" customWidth="1"/>
    <col min="9222" max="9222" width="20.5703125" customWidth="1"/>
    <col min="9223" max="9223" width="21.42578125" customWidth="1"/>
    <col min="9473" max="9473" width="12.85546875" customWidth="1"/>
    <col min="9474" max="9474" width="15.28515625" customWidth="1"/>
    <col min="9475" max="9475" width="24" customWidth="1"/>
    <col min="9476" max="9476" width="23" customWidth="1"/>
    <col min="9477" max="9477" width="17.85546875" customWidth="1"/>
    <col min="9478" max="9478" width="20.5703125" customWidth="1"/>
    <col min="9479" max="9479" width="21.42578125" customWidth="1"/>
    <col min="9729" max="9729" width="12.85546875" customWidth="1"/>
    <col min="9730" max="9730" width="15.28515625" customWidth="1"/>
    <col min="9731" max="9731" width="24" customWidth="1"/>
    <col min="9732" max="9732" width="23" customWidth="1"/>
    <col min="9733" max="9733" width="17.85546875" customWidth="1"/>
    <col min="9734" max="9734" width="20.5703125" customWidth="1"/>
    <col min="9735" max="9735" width="21.42578125" customWidth="1"/>
    <col min="9985" max="9985" width="12.85546875" customWidth="1"/>
    <col min="9986" max="9986" width="15.28515625" customWidth="1"/>
    <col min="9987" max="9987" width="24" customWidth="1"/>
    <col min="9988" max="9988" width="23" customWidth="1"/>
    <col min="9989" max="9989" width="17.85546875" customWidth="1"/>
    <col min="9990" max="9990" width="20.5703125" customWidth="1"/>
    <col min="9991" max="9991" width="21.42578125" customWidth="1"/>
    <col min="10241" max="10241" width="12.85546875" customWidth="1"/>
    <col min="10242" max="10242" width="15.28515625" customWidth="1"/>
    <col min="10243" max="10243" width="24" customWidth="1"/>
    <col min="10244" max="10244" width="23" customWidth="1"/>
    <col min="10245" max="10245" width="17.85546875" customWidth="1"/>
    <col min="10246" max="10246" width="20.5703125" customWidth="1"/>
    <col min="10247" max="10247" width="21.42578125" customWidth="1"/>
    <col min="10497" max="10497" width="12.85546875" customWidth="1"/>
    <col min="10498" max="10498" width="15.28515625" customWidth="1"/>
    <col min="10499" max="10499" width="24" customWidth="1"/>
    <col min="10500" max="10500" width="23" customWidth="1"/>
    <col min="10501" max="10501" width="17.85546875" customWidth="1"/>
    <col min="10502" max="10502" width="20.5703125" customWidth="1"/>
    <col min="10503" max="10503" width="21.42578125" customWidth="1"/>
    <col min="10753" max="10753" width="12.85546875" customWidth="1"/>
    <col min="10754" max="10754" width="15.28515625" customWidth="1"/>
    <col min="10755" max="10755" width="24" customWidth="1"/>
    <col min="10756" max="10756" width="23" customWidth="1"/>
    <col min="10757" max="10757" width="17.85546875" customWidth="1"/>
    <col min="10758" max="10758" width="20.5703125" customWidth="1"/>
    <col min="10759" max="10759" width="21.42578125" customWidth="1"/>
    <col min="11009" max="11009" width="12.85546875" customWidth="1"/>
    <col min="11010" max="11010" width="15.28515625" customWidth="1"/>
    <col min="11011" max="11011" width="24" customWidth="1"/>
    <col min="11012" max="11012" width="23" customWidth="1"/>
    <col min="11013" max="11013" width="17.85546875" customWidth="1"/>
    <col min="11014" max="11014" width="20.5703125" customWidth="1"/>
    <col min="11015" max="11015" width="21.42578125" customWidth="1"/>
    <col min="11265" max="11265" width="12.85546875" customWidth="1"/>
    <col min="11266" max="11266" width="15.28515625" customWidth="1"/>
    <col min="11267" max="11267" width="24" customWidth="1"/>
    <col min="11268" max="11268" width="23" customWidth="1"/>
    <col min="11269" max="11269" width="17.85546875" customWidth="1"/>
    <col min="11270" max="11270" width="20.5703125" customWidth="1"/>
    <col min="11271" max="11271" width="21.42578125" customWidth="1"/>
    <col min="11521" max="11521" width="12.85546875" customWidth="1"/>
    <col min="11522" max="11522" width="15.28515625" customWidth="1"/>
    <col min="11523" max="11523" width="24" customWidth="1"/>
    <col min="11524" max="11524" width="23" customWidth="1"/>
    <col min="11525" max="11525" width="17.85546875" customWidth="1"/>
    <col min="11526" max="11526" width="20.5703125" customWidth="1"/>
    <col min="11527" max="11527" width="21.42578125" customWidth="1"/>
    <col min="11777" max="11777" width="12.85546875" customWidth="1"/>
    <col min="11778" max="11778" width="15.28515625" customWidth="1"/>
    <col min="11779" max="11779" width="24" customWidth="1"/>
    <col min="11780" max="11780" width="23" customWidth="1"/>
    <col min="11781" max="11781" width="17.85546875" customWidth="1"/>
    <col min="11782" max="11782" width="20.5703125" customWidth="1"/>
    <col min="11783" max="11783" width="21.42578125" customWidth="1"/>
    <col min="12033" max="12033" width="12.85546875" customWidth="1"/>
    <col min="12034" max="12034" width="15.28515625" customWidth="1"/>
    <col min="12035" max="12035" width="24" customWidth="1"/>
    <col min="12036" max="12036" width="23" customWidth="1"/>
    <col min="12037" max="12037" width="17.85546875" customWidth="1"/>
    <col min="12038" max="12038" width="20.5703125" customWidth="1"/>
    <col min="12039" max="12039" width="21.42578125" customWidth="1"/>
    <col min="12289" max="12289" width="12.85546875" customWidth="1"/>
    <col min="12290" max="12290" width="15.28515625" customWidth="1"/>
    <col min="12291" max="12291" width="24" customWidth="1"/>
    <col min="12292" max="12292" width="23" customWidth="1"/>
    <col min="12293" max="12293" width="17.85546875" customWidth="1"/>
    <col min="12294" max="12294" width="20.5703125" customWidth="1"/>
    <col min="12295" max="12295" width="21.42578125" customWidth="1"/>
    <col min="12545" max="12545" width="12.85546875" customWidth="1"/>
    <col min="12546" max="12546" width="15.28515625" customWidth="1"/>
    <col min="12547" max="12547" width="24" customWidth="1"/>
    <col min="12548" max="12548" width="23" customWidth="1"/>
    <col min="12549" max="12549" width="17.85546875" customWidth="1"/>
    <col min="12550" max="12550" width="20.5703125" customWidth="1"/>
    <col min="12551" max="12551" width="21.42578125" customWidth="1"/>
    <col min="12801" max="12801" width="12.85546875" customWidth="1"/>
    <col min="12802" max="12802" width="15.28515625" customWidth="1"/>
    <col min="12803" max="12803" width="24" customWidth="1"/>
    <col min="12804" max="12804" width="23" customWidth="1"/>
    <col min="12805" max="12805" width="17.85546875" customWidth="1"/>
    <col min="12806" max="12806" width="20.5703125" customWidth="1"/>
    <col min="12807" max="12807" width="21.42578125" customWidth="1"/>
    <col min="13057" max="13057" width="12.85546875" customWidth="1"/>
    <col min="13058" max="13058" width="15.28515625" customWidth="1"/>
    <col min="13059" max="13059" width="24" customWidth="1"/>
    <col min="13060" max="13060" width="23" customWidth="1"/>
    <col min="13061" max="13061" width="17.85546875" customWidth="1"/>
    <col min="13062" max="13062" width="20.5703125" customWidth="1"/>
    <col min="13063" max="13063" width="21.42578125" customWidth="1"/>
    <col min="13313" max="13313" width="12.85546875" customWidth="1"/>
    <col min="13314" max="13314" width="15.28515625" customWidth="1"/>
    <col min="13315" max="13315" width="24" customWidth="1"/>
    <col min="13316" max="13316" width="23" customWidth="1"/>
    <col min="13317" max="13317" width="17.85546875" customWidth="1"/>
    <col min="13318" max="13318" width="20.5703125" customWidth="1"/>
    <col min="13319" max="13319" width="21.42578125" customWidth="1"/>
    <col min="13569" max="13569" width="12.85546875" customWidth="1"/>
    <col min="13570" max="13570" width="15.28515625" customWidth="1"/>
    <col min="13571" max="13571" width="24" customWidth="1"/>
    <col min="13572" max="13572" width="23" customWidth="1"/>
    <col min="13573" max="13573" width="17.85546875" customWidth="1"/>
    <col min="13574" max="13574" width="20.5703125" customWidth="1"/>
    <col min="13575" max="13575" width="21.42578125" customWidth="1"/>
    <col min="13825" max="13825" width="12.85546875" customWidth="1"/>
    <col min="13826" max="13826" width="15.28515625" customWidth="1"/>
    <col min="13827" max="13827" width="24" customWidth="1"/>
    <col min="13828" max="13828" width="23" customWidth="1"/>
    <col min="13829" max="13829" width="17.85546875" customWidth="1"/>
    <col min="13830" max="13830" width="20.5703125" customWidth="1"/>
    <col min="13831" max="13831" width="21.42578125" customWidth="1"/>
    <col min="14081" max="14081" width="12.85546875" customWidth="1"/>
    <col min="14082" max="14082" width="15.28515625" customWidth="1"/>
    <col min="14083" max="14083" width="24" customWidth="1"/>
    <col min="14084" max="14084" width="23" customWidth="1"/>
    <col min="14085" max="14085" width="17.85546875" customWidth="1"/>
    <col min="14086" max="14086" width="20.5703125" customWidth="1"/>
    <col min="14087" max="14087" width="21.42578125" customWidth="1"/>
    <col min="14337" max="14337" width="12.85546875" customWidth="1"/>
    <col min="14338" max="14338" width="15.28515625" customWidth="1"/>
    <col min="14339" max="14339" width="24" customWidth="1"/>
    <col min="14340" max="14340" width="23" customWidth="1"/>
    <col min="14341" max="14341" width="17.85546875" customWidth="1"/>
    <col min="14342" max="14342" width="20.5703125" customWidth="1"/>
    <col min="14343" max="14343" width="21.42578125" customWidth="1"/>
    <col min="14593" max="14593" width="12.85546875" customWidth="1"/>
    <col min="14594" max="14594" width="15.28515625" customWidth="1"/>
    <col min="14595" max="14595" width="24" customWidth="1"/>
    <col min="14596" max="14596" width="23" customWidth="1"/>
    <col min="14597" max="14597" width="17.85546875" customWidth="1"/>
    <col min="14598" max="14598" width="20.5703125" customWidth="1"/>
    <col min="14599" max="14599" width="21.42578125" customWidth="1"/>
    <col min="14849" max="14849" width="12.85546875" customWidth="1"/>
    <col min="14850" max="14850" width="15.28515625" customWidth="1"/>
    <col min="14851" max="14851" width="24" customWidth="1"/>
    <col min="14852" max="14852" width="23" customWidth="1"/>
    <col min="14853" max="14853" width="17.85546875" customWidth="1"/>
    <col min="14854" max="14854" width="20.5703125" customWidth="1"/>
    <col min="14855" max="14855" width="21.42578125" customWidth="1"/>
    <col min="15105" max="15105" width="12.85546875" customWidth="1"/>
    <col min="15106" max="15106" width="15.28515625" customWidth="1"/>
    <col min="15107" max="15107" width="24" customWidth="1"/>
    <col min="15108" max="15108" width="23" customWidth="1"/>
    <col min="15109" max="15109" width="17.85546875" customWidth="1"/>
    <col min="15110" max="15110" width="20.5703125" customWidth="1"/>
    <col min="15111" max="15111" width="21.42578125" customWidth="1"/>
    <col min="15361" max="15361" width="12.85546875" customWidth="1"/>
    <col min="15362" max="15362" width="15.28515625" customWidth="1"/>
    <col min="15363" max="15363" width="24" customWidth="1"/>
    <col min="15364" max="15364" width="23" customWidth="1"/>
    <col min="15365" max="15365" width="17.85546875" customWidth="1"/>
    <col min="15366" max="15366" width="20.5703125" customWidth="1"/>
    <col min="15367" max="15367" width="21.42578125" customWidth="1"/>
    <col min="15617" max="15617" width="12.85546875" customWidth="1"/>
    <col min="15618" max="15618" width="15.28515625" customWidth="1"/>
    <col min="15619" max="15619" width="24" customWidth="1"/>
    <col min="15620" max="15620" width="23" customWidth="1"/>
    <col min="15621" max="15621" width="17.85546875" customWidth="1"/>
    <col min="15622" max="15622" width="20.5703125" customWidth="1"/>
    <col min="15623" max="15623" width="21.42578125" customWidth="1"/>
    <col min="15873" max="15873" width="12.85546875" customWidth="1"/>
    <col min="15874" max="15874" width="15.28515625" customWidth="1"/>
    <col min="15875" max="15875" width="24" customWidth="1"/>
    <col min="15876" max="15876" width="23" customWidth="1"/>
    <col min="15877" max="15877" width="17.85546875" customWidth="1"/>
    <col min="15878" max="15878" width="20.5703125" customWidth="1"/>
    <col min="15879" max="15879" width="21.42578125" customWidth="1"/>
    <col min="16129" max="16129" width="12.85546875" customWidth="1"/>
    <col min="16130" max="16130" width="15.28515625" customWidth="1"/>
    <col min="16131" max="16131" width="24" customWidth="1"/>
    <col min="16132" max="16132" width="23" customWidth="1"/>
    <col min="16133" max="16133" width="17.85546875" customWidth="1"/>
    <col min="16134" max="16134" width="20.5703125" customWidth="1"/>
    <col min="16135" max="16135" width="21.42578125" customWidth="1"/>
  </cols>
  <sheetData>
    <row r="1" spans="1:7" ht="90" customHeight="1" x14ac:dyDescent="0.2">
      <c r="A1" s="267" t="s">
        <v>205</v>
      </c>
      <c r="B1" s="268"/>
      <c r="C1" s="268"/>
      <c r="D1" s="268"/>
      <c r="E1" s="268"/>
      <c r="F1" s="268"/>
    </row>
    <row r="2" spans="1:7" ht="36" customHeight="1" x14ac:dyDescent="0.2">
      <c r="A2" s="269" t="s">
        <v>144</v>
      </c>
      <c r="B2" s="270"/>
      <c r="C2" s="270"/>
      <c r="D2" s="270"/>
      <c r="E2" s="270"/>
      <c r="F2" s="270"/>
    </row>
    <row r="3" spans="1:7" s="82" customFormat="1" ht="79.5" customHeight="1" thickBot="1" x14ac:dyDescent="0.25">
      <c r="A3" s="271" t="s">
        <v>145</v>
      </c>
      <c r="B3" s="272"/>
      <c r="C3" s="220" t="s">
        <v>146</v>
      </c>
      <c r="D3" s="220" t="s">
        <v>147</v>
      </c>
      <c r="E3" s="221" t="s">
        <v>148</v>
      </c>
      <c r="F3" s="222" t="s">
        <v>149</v>
      </c>
      <c r="G3" s="81"/>
    </row>
    <row r="4" spans="1:7" ht="15.75" hidden="1" thickBot="1" x14ac:dyDescent="0.25">
      <c r="A4" s="194">
        <v>0.15</v>
      </c>
      <c r="B4" s="195">
        <v>0.05</v>
      </c>
      <c r="C4" s="194">
        <v>0.15</v>
      </c>
      <c r="D4" s="195">
        <v>0.05</v>
      </c>
    </row>
    <row r="5" spans="1:7" ht="15" x14ac:dyDescent="0.2">
      <c r="A5" s="264" t="s">
        <v>150</v>
      </c>
      <c r="B5" s="196" t="s">
        <v>151</v>
      </c>
      <c r="C5" s="197">
        <f>+A4+B4</f>
        <v>0.2</v>
      </c>
      <c r="D5" s="198">
        <f>+C5</f>
        <v>0.2</v>
      </c>
      <c r="E5" s="151"/>
      <c r="F5" s="199">
        <f>E5*D5</f>
        <v>0</v>
      </c>
    </row>
    <row r="6" spans="1:7" ht="15" x14ac:dyDescent="0.2">
      <c r="A6" s="265"/>
      <c r="B6" s="200" t="s">
        <v>152</v>
      </c>
      <c r="C6" s="201">
        <f>+C5+$B$4</f>
        <v>0.25</v>
      </c>
      <c r="D6" s="202">
        <f>+C6</f>
        <v>0.25</v>
      </c>
      <c r="E6" s="151"/>
      <c r="F6" s="199">
        <f t="shared" ref="F6:F69" si="0">E6*D6</f>
        <v>0</v>
      </c>
    </row>
    <row r="7" spans="1:7" ht="15" x14ac:dyDescent="0.2">
      <c r="A7" s="265"/>
      <c r="B7" s="200" t="s">
        <v>153</v>
      </c>
      <c r="C7" s="201">
        <f t="shared" ref="C7:C54" si="1">+C6+$B$4</f>
        <v>0.3</v>
      </c>
      <c r="D7" s="202">
        <f t="shared" ref="D7:D54" si="2">+C7</f>
        <v>0.3</v>
      </c>
      <c r="E7" s="151"/>
      <c r="F7" s="199">
        <f t="shared" si="0"/>
        <v>0</v>
      </c>
    </row>
    <row r="8" spans="1:7" ht="15.75" thickBot="1" x14ac:dyDescent="0.25">
      <c r="A8" s="266"/>
      <c r="B8" s="203" t="s">
        <v>154</v>
      </c>
      <c r="C8" s="204">
        <f t="shared" si="1"/>
        <v>0.35</v>
      </c>
      <c r="D8" s="205">
        <f t="shared" si="2"/>
        <v>0.35</v>
      </c>
      <c r="E8" s="206"/>
      <c r="F8" s="207">
        <f t="shared" si="0"/>
        <v>0</v>
      </c>
    </row>
    <row r="9" spans="1:7" ht="15" x14ac:dyDescent="0.2">
      <c r="A9" s="264" t="s">
        <v>155</v>
      </c>
      <c r="B9" s="196" t="s">
        <v>156</v>
      </c>
      <c r="C9" s="197">
        <f t="shared" si="1"/>
        <v>0.39999999999999997</v>
      </c>
      <c r="D9" s="198">
        <f t="shared" si="2"/>
        <v>0.39999999999999997</v>
      </c>
      <c r="E9" s="208"/>
      <c r="F9" s="209">
        <f t="shared" si="0"/>
        <v>0</v>
      </c>
    </row>
    <row r="10" spans="1:7" ht="15" x14ac:dyDescent="0.2">
      <c r="A10" s="265"/>
      <c r="B10" s="200" t="s">
        <v>157</v>
      </c>
      <c r="C10" s="201">
        <f t="shared" si="1"/>
        <v>0.44999999999999996</v>
      </c>
      <c r="D10" s="202">
        <f t="shared" si="2"/>
        <v>0.44999999999999996</v>
      </c>
      <c r="E10" s="151"/>
      <c r="F10" s="199">
        <f t="shared" si="0"/>
        <v>0</v>
      </c>
    </row>
    <row r="11" spans="1:7" ht="15" x14ac:dyDescent="0.2">
      <c r="A11" s="265"/>
      <c r="B11" s="200" t="s">
        <v>158</v>
      </c>
      <c r="C11" s="201">
        <f t="shared" si="1"/>
        <v>0.49999999999999994</v>
      </c>
      <c r="D11" s="202">
        <f t="shared" si="2"/>
        <v>0.49999999999999994</v>
      </c>
      <c r="E11" s="151"/>
      <c r="F11" s="199">
        <f t="shared" si="0"/>
        <v>0</v>
      </c>
    </row>
    <row r="12" spans="1:7" ht="15" x14ac:dyDescent="0.2">
      <c r="A12" s="265"/>
      <c r="B12" s="200" t="s">
        <v>159</v>
      </c>
      <c r="C12" s="201">
        <f t="shared" si="1"/>
        <v>0.54999999999999993</v>
      </c>
      <c r="D12" s="202">
        <f t="shared" si="2"/>
        <v>0.54999999999999993</v>
      </c>
      <c r="E12" s="151"/>
      <c r="F12" s="199">
        <f t="shared" si="0"/>
        <v>0</v>
      </c>
    </row>
    <row r="13" spans="1:7" ht="15" x14ac:dyDescent="0.2">
      <c r="A13" s="265"/>
      <c r="B13" s="200" t="s">
        <v>160</v>
      </c>
      <c r="C13" s="201">
        <f t="shared" si="1"/>
        <v>0.6</v>
      </c>
      <c r="D13" s="202">
        <f t="shared" si="2"/>
        <v>0.6</v>
      </c>
      <c r="E13" s="151"/>
      <c r="F13" s="199">
        <f t="shared" si="0"/>
        <v>0</v>
      </c>
    </row>
    <row r="14" spans="1:7" ht="15.75" thickBot="1" x14ac:dyDescent="0.25">
      <c r="A14" s="266"/>
      <c r="B14" s="203" t="s">
        <v>161</v>
      </c>
      <c r="C14" s="204">
        <f t="shared" si="1"/>
        <v>0.65</v>
      </c>
      <c r="D14" s="205">
        <f t="shared" si="2"/>
        <v>0.65</v>
      </c>
      <c r="E14" s="206"/>
      <c r="F14" s="207">
        <f t="shared" si="0"/>
        <v>0</v>
      </c>
    </row>
    <row r="15" spans="1:7" ht="15" x14ac:dyDescent="0.2">
      <c r="A15" s="264" t="s">
        <v>162</v>
      </c>
      <c r="B15" s="196" t="s">
        <v>163</v>
      </c>
      <c r="C15" s="197">
        <f t="shared" si="1"/>
        <v>0.70000000000000007</v>
      </c>
      <c r="D15" s="198">
        <f t="shared" si="2"/>
        <v>0.70000000000000007</v>
      </c>
      <c r="E15" s="208"/>
      <c r="F15" s="209">
        <f t="shared" si="0"/>
        <v>0</v>
      </c>
    </row>
    <row r="16" spans="1:7" ht="15" x14ac:dyDescent="0.2">
      <c r="A16" s="265"/>
      <c r="B16" s="200" t="s">
        <v>164</v>
      </c>
      <c r="C16" s="201">
        <f t="shared" si="1"/>
        <v>0.75000000000000011</v>
      </c>
      <c r="D16" s="202">
        <f t="shared" si="2"/>
        <v>0.75000000000000011</v>
      </c>
      <c r="E16" s="151"/>
      <c r="F16" s="199">
        <f t="shared" si="0"/>
        <v>0</v>
      </c>
    </row>
    <row r="17" spans="1:6" ht="15" x14ac:dyDescent="0.2">
      <c r="A17" s="265"/>
      <c r="B17" s="200" t="s">
        <v>165</v>
      </c>
      <c r="C17" s="201">
        <f t="shared" si="1"/>
        <v>0.80000000000000016</v>
      </c>
      <c r="D17" s="202">
        <f t="shared" si="2"/>
        <v>0.80000000000000016</v>
      </c>
      <c r="E17" s="151"/>
      <c r="F17" s="199">
        <f t="shared" si="0"/>
        <v>0</v>
      </c>
    </row>
    <row r="18" spans="1:6" ht="15" x14ac:dyDescent="0.2">
      <c r="A18" s="265"/>
      <c r="B18" s="200" t="s">
        <v>166</v>
      </c>
      <c r="C18" s="201">
        <f t="shared" si="1"/>
        <v>0.8500000000000002</v>
      </c>
      <c r="D18" s="202">
        <f t="shared" si="2"/>
        <v>0.8500000000000002</v>
      </c>
      <c r="E18" s="151"/>
      <c r="F18" s="199">
        <f t="shared" si="0"/>
        <v>0</v>
      </c>
    </row>
    <row r="19" spans="1:6" ht="15" x14ac:dyDescent="0.2">
      <c r="A19" s="265"/>
      <c r="B19" s="200" t="s">
        <v>167</v>
      </c>
      <c r="C19" s="201">
        <f t="shared" si="1"/>
        <v>0.90000000000000024</v>
      </c>
      <c r="D19" s="202">
        <f t="shared" si="2"/>
        <v>0.90000000000000024</v>
      </c>
      <c r="E19" s="151"/>
      <c r="F19" s="199">
        <f t="shared" si="0"/>
        <v>0</v>
      </c>
    </row>
    <row r="20" spans="1:6" ht="15" x14ac:dyDescent="0.2">
      <c r="A20" s="265"/>
      <c r="B20" s="200" t="s">
        <v>168</v>
      </c>
      <c r="C20" s="201">
        <f t="shared" si="1"/>
        <v>0.95000000000000029</v>
      </c>
      <c r="D20" s="202">
        <f t="shared" si="2"/>
        <v>0.95000000000000029</v>
      </c>
      <c r="E20" s="151"/>
      <c r="F20" s="199">
        <f t="shared" si="0"/>
        <v>0</v>
      </c>
    </row>
    <row r="21" spans="1:6" ht="15" x14ac:dyDescent="0.2">
      <c r="A21" s="265"/>
      <c r="B21" s="200" t="s">
        <v>169</v>
      </c>
      <c r="C21" s="201">
        <f t="shared" si="1"/>
        <v>1.0000000000000002</v>
      </c>
      <c r="D21" s="202">
        <f t="shared" si="2"/>
        <v>1.0000000000000002</v>
      </c>
      <c r="E21" s="151"/>
      <c r="F21" s="199">
        <f t="shared" si="0"/>
        <v>0</v>
      </c>
    </row>
    <row r="22" spans="1:6" ht="15" x14ac:dyDescent="0.2">
      <c r="A22" s="265"/>
      <c r="B22" s="200" t="s">
        <v>170</v>
      </c>
      <c r="C22" s="201">
        <f t="shared" si="1"/>
        <v>1.0500000000000003</v>
      </c>
      <c r="D22" s="202">
        <f t="shared" si="2"/>
        <v>1.0500000000000003</v>
      </c>
      <c r="E22" s="151"/>
      <c r="F22" s="199">
        <f t="shared" si="0"/>
        <v>0</v>
      </c>
    </row>
    <row r="23" spans="1:6" ht="15" customHeight="1" x14ac:dyDescent="0.2">
      <c r="A23" s="265"/>
      <c r="B23" s="200" t="s">
        <v>171</v>
      </c>
      <c r="C23" s="201">
        <f t="shared" si="1"/>
        <v>1.1000000000000003</v>
      </c>
      <c r="D23" s="202">
        <f t="shared" si="2"/>
        <v>1.1000000000000003</v>
      </c>
      <c r="E23" s="151"/>
      <c r="F23" s="199">
        <f t="shared" si="0"/>
        <v>0</v>
      </c>
    </row>
    <row r="24" spans="1:6" ht="15.75" thickBot="1" x14ac:dyDescent="0.25">
      <c r="A24" s="266"/>
      <c r="B24" s="203" t="s">
        <v>172</v>
      </c>
      <c r="C24" s="204">
        <f t="shared" si="1"/>
        <v>1.1500000000000004</v>
      </c>
      <c r="D24" s="205">
        <f t="shared" si="2"/>
        <v>1.1500000000000004</v>
      </c>
      <c r="E24" s="206"/>
      <c r="F24" s="207">
        <f t="shared" si="0"/>
        <v>0</v>
      </c>
    </row>
    <row r="25" spans="1:6" ht="16.5" customHeight="1" x14ac:dyDescent="0.2">
      <c r="A25" s="264" t="s">
        <v>173</v>
      </c>
      <c r="B25" s="196" t="s">
        <v>174</v>
      </c>
      <c r="C25" s="197">
        <f t="shared" si="1"/>
        <v>1.2000000000000004</v>
      </c>
      <c r="D25" s="198">
        <f t="shared" si="2"/>
        <v>1.2000000000000004</v>
      </c>
      <c r="E25" s="208"/>
      <c r="F25" s="209">
        <f t="shared" si="0"/>
        <v>0</v>
      </c>
    </row>
    <row r="26" spans="1:6" ht="15" x14ac:dyDescent="0.2">
      <c r="A26" s="265"/>
      <c r="B26" s="200" t="s">
        <v>175</v>
      </c>
      <c r="C26" s="201">
        <f t="shared" si="1"/>
        <v>1.2500000000000004</v>
      </c>
      <c r="D26" s="202">
        <f t="shared" si="2"/>
        <v>1.2500000000000004</v>
      </c>
      <c r="E26" s="151"/>
      <c r="F26" s="199">
        <f t="shared" si="0"/>
        <v>0</v>
      </c>
    </row>
    <row r="27" spans="1:6" ht="15" x14ac:dyDescent="0.2">
      <c r="A27" s="265"/>
      <c r="B27" s="200" t="s">
        <v>176</v>
      </c>
      <c r="C27" s="201">
        <f t="shared" si="1"/>
        <v>1.3000000000000005</v>
      </c>
      <c r="D27" s="202">
        <f t="shared" si="2"/>
        <v>1.3000000000000005</v>
      </c>
      <c r="E27" s="151"/>
      <c r="F27" s="199">
        <f t="shared" si="0"/>
        <v>0</v>
      </c>
    </row>
    <row r="28" spans="1:6" ht="15" x14ac:dyDescent="0.2">
      <c r="A28" s="265"/>
      <c r="B28" s="200" t="s">
        <v>177</v>
      </c>
      <c r="C28" s="201">
        <f t="shared" si="1"/>
        <v>1.3500000000000005</v>
      </c>
      <c r="D28" s="202">
        <f t="shared" si="2"/>
        <v>1.3500000000000005</v>
      </c>
      <c r="E28" s="151"/>
      <c r="F28" s="199">
        <f t="shared" si="0"/>
        <v>0</v>
      </c>
    </row>
    <row r="29" spans="1:6" ht="15" x14ac:dyDescent="0.2">
      <c r="A29" s="265"/>
      <c r="B29" s="200" t="s">
        <v>178</v>
      </c>
      <c r="C29" s="201">
        <f t="shared" si="1"/>
        <v>1.4000000000000006</v>
      </c>
      <c r="D29" s="202">
        <f t="shared" si="2"/>
        <v>1.4000000000000006</v>
      </c>
      <c r="E29" s="151"/>
      <c r="F29" s="199">
        <f t="shared" si="0"/>
        <v>0</v>
      </c>
    </row>
    <row r="30" spans="1:6" ht="15" x14ac:dyDescent="0.2">
      <c r="A30" s="265"/>
      <c r="B30" s="200" t="s">
        <v>179</v>
      </c>
      <c r="C30" s="201">
        <f t="shared" si="1"/>
        <v>1.4500000000000006</v>
      </c>
      <c r="D30" s="202">
        <f t="shared" si="2"/>
        <v>1.4500000000000006</v>
      </c>
      <c r="E30" s="151"/>
      <c r="F30" s="199">
        <f t="shared" si="0"/>
        <v>0</v>
      </c>
    </row>
    <row r="31" spans="1:6" ht="15" x14ac:dyDescent="0.2">
      <c r="A31" s="265"/>
      <c r="B31" s="200" t="s">
        <v>180</v>
      </c>
      <c r="C31" s="201">
        <f t="shared" si="1"/>
        <v>1.5000000000000007</v>
      </c>
      <c r="D31" s="202">
        <f t="shared" si="2"/>
        <v>1.5000000000000007</v>
      </c>
      <c r="E31" s="151"/>
      <c r="F31" s="199">
        <f t="shared" si="0"/>
        <v>0</v>
      </c>
    </row>
    <row r="32" spans="1:6" ht="15" x14ac:dyDescent="0.2">
      <c r="A32" s="265"/>
      <c r="B32" s="200" t="s">
        <v>181</v>
      </c>
      <c r="C32" s="201">
        <f t="shared" si="1"/>
        <v>1.5500000000000007</v>
      </c>
      <c r="D32" s="202">
        <f t="shared" si="2"/>
        <v>1.5500000000000007</v>
      </c>
      <c r="E32" s="151"/>
      <c r="F32" s="199">
        <f t="shared" si="0"/>
        <v>0</v>
      </c>
    </row>
    <row r="33" spans="1:6" ht="15" x14ac:dyDescent="0.2">
      <c r="A33" s="265"/>
      <c r="B33" s="200" t="s">
        <v>182</v>
      </c>
      <c r="C33" s="201">
        <f t="shared" si="1"/>
        <v>1.6000000000000008</v>
      </c>
      <c r="D33" s="202">
        <f t="shared" si="2"/>
        <v>1.6000000000000008</v>
      </c>
      <c r="E33" s="151"/>
      <c r="F33" s="199">
        <f t="shared" si="0"/>
        <v>0</v>
      </c>
    </row>
    <row r="34" spans="1:6" ht="15" x14ac:dyDescent="0.2">
      <c r="A34" s="265"/>
      <c r="B34" s="200" t="s">
        <v>183</v>
      </c>
      <c r="C34" s="201">
        <f t="shared" si="1"/>
        <v>1.6500000000000008</v>
      </c>
      <c r="D34" s="202">
        <f t="shared" si="2"/>
        <v>1.6500000000000008</v>
      </c>
      <c r="E34" s="151"/>
      <c r="F34" s="199">
        <f t="shared" si="0"/>
        <v>0</v>
      </c>
    </row>
    <row r="35" spans="1:6" ht="15" x14ac:dyDescent="0.2">
      <c r="A35" s="265"/>
      <c r="B35" s="200" t="s">
        <v>184</v>
      </c>
      <c r="C35" s="201">
        <f t="shared" si="1"/>
        <v>1.7000000000000008</v>
      </c>
      <c r="D35" s="202">
        <f t="shared" si="2"/>
        <v>1.7000000000000008</v>
      </c>
      <c r="E35" s="151"/>
      <c r="F35" s="199">
        <f t="shared" si="0"/>
        <v>0</v>
      </c>
    </row>
    <row r="36" spans="1:6" ht="15" x14ac:dyDescent="0.2">
      <c r="A36" s="265"/>
      <c r="B36" s="200" t="s">
        <v>185</v>
      </c>
      <c r="C36" s="201">
        <f t="shared" si="1"/>
        <v>1.7500000000000009</v>
      </c>
      <c r="D36" s="202">
        <f t="shared" si="2"/>
        <v>1.7500000000000009</v>
      </c>
      <c r="E36" s="151"/>
      <c r="F36" s="199">
        <f t="shared" si="0"/>
        <v>0</v>
      </c>
    </row>
    <row r="37" spans="1:6" ht="15" x14ac:dyDescent="0.2">
      <c r="A37" s="265"/>
      <c r="B37" s="200" t="s">
        <v>186</v>
      </c>
      <c r="C37" s="201">
        <f t="shared" si="1"/>
        <v>1.8000000000000009</v>
      </c>
      <c r="D37" s="202">
        <f t="shared" si="2"/>
        <v>1.8000000000000009</v>
      </c>
      <c r="E37" s="151"/>
      <c r="F37" s="199">
        <f t="shared" si="0"/>
        <v>0</v>
      </c>
    </row>
    <row r="38" spans="1:6" ht="15" x14ac:dyDescent="0.2">
      <c r="A38" s="265"/>
      <c r="B38" s="200" t="s">
        <v>187</v>
      </c>
      <c r="C38" s="201">
        <f t="shared" si="1"/>
        <v>1.850000000000001</v>
      </c>
      <c r="D38" s="202">
        <f t="shared" si="2"/>
        <v>1.850000000000001</v>
      </c>
      <c r="E38" s="151"/>
      <c r="F38" s="199">
        <f t="shared" si="0"/>
        <v>0</v>
      </c>
    </row>
    <row r="39" spans="1:6" ht="15" x14ac:dyDescent="0.2">
      <c r="A39" s="265"/>
      <c r="B39" s="200" t="s">
        <v>188</v>
      </c>
      <c r="C39" s="201">
        <f t="shared" si="1"/>
        <v>1.900000000000001</v>
      </c>
      <c r="D39" s="202">
        <f t="shared" si="2"/>
        <v>1.900000000000001</v>
      </c>
      <c r="E39" s="151"/>
      <c r="F39" s="199">
        <f t="shared" si="0"/>
        <v>0</v>
      </c>
    </row>
    <row r="40" spans="1:6" ht="15" x14ac:dyDescent="0.2">
      <c r="A40" s="265"/>
      <c r="B40" s="200" t="s">
        <v>189</v>
      </c>
      <c r="C40" s="201">
        <f t="shared" si="1"/>
        <v>1.9500000000000011</v>
      </c>
      <c r="D40" s="202">
        <f t="shared" si="2"/>
        <v>1.9500000000000011</v>
      </c>
      <c r="E40" s="151"/>
      <c r="F40" s="199">
        <f t="shared" si="0"/>
        <v>0</v>
      </c>
    </row>
    <row r="41" spans="1:6" ht="15" x14ac:dyDescent="0.2">
      <c r="A41" s="265"/>
      <c r="B41" s="200" t="s">
        <v>190</v>
      </c>
      <c r="C41" s="201">
        <f t="shared" si="1"/>
        <v>2.0000000000000009</v>
      </c>
      <c r="D41" s="202">
        <f t="shared" si="2"/>
        <v>2.0000000000000009</v>
      </c>
      <c r="E41" s="151"/>
      <c r="F41" s="199">
        <f t="shared" si="0"/>
        <v>0</v>
      </c>
    </row>
    <row r="42" spans="1:6" ht="15" x14ac:dyDescent="0.2">
      <c r="A42" s="265"/>
      <c r="B42" s="200" t="s">
        <v>191</v>
      </c>
      <c r="C42" s="201">
        <f t="shared" si="1"/>
        <v>2.0500000000000007</v>
      </c>
      <c r="D42" s="202">
        <f t="shared" si="2"/>
        <v>2.0500000000000007</v>
      </c>
      <c r="E42" s="151"/>
      <c r="F42" s="199">
        <f t="shared" si="0"/>
        <v>0</v>
      </c>
    </row>
    <row r="43" spans="1:6" ht="15" x14ac:dyDescent="0.2">
      <c r="A43" s="265"/>
      <c r="B43" s="200" t="s">
        <v>192</v>
      </c>
      <c r="C43" s="201">
        <f t="shared" si="1"/>
        <v>2.1000000000000005</v>
      </c>
      <c r="D43" s="202">
        <f t="shared" si="2"/>
        <v>2.1000000000000005</v>
      </c>
      <c r="E43" s="151"/>
      <c r="F43" s="199">
        <f t="shared" si="0"/>
        <v>0</v>
      </c>
    </row>
    <row r="44" spans="1:6" ht="15" x14ac:dyDescent="0.2">
      <c r="A44" s="265"/>
      <c r="B44" s="200" t="s">
        <v>193</v>
      </c>
      <c r="C44" s="201">
        <f t="shared" si="1"/>
        <v>2.1500000000000004</v>
      </c>
      <c r="D44" s="202">
        <f t="shared" si="2"/>
        <v>2.1500000000000004</v>
      </c>
      <c r="E44" s="151"/>
      <c r="F44" s="199">
        <f t="shared" si="0"/>
        <v>0</v>
      </c>
    </row>
    <row r="45" spans="1:6" ht="15" x14ac:dyDescent="0.2">
      <c r="A45" s="265"/>
      <c r="B45" s="200" t="s">
        <v>194</v>
      </c>
      <c r="C45" s="201">
        <f t="shared" si="1"/>
        <v>2.2000000000000002</v>
      </c>
      <c r="D45" s="202">
        <f t="shared" si="2"/>
        <v>2.2000000000000002</v>
      </c>
      <c r="E45" s="151"/>
      <c r="F45" s="199">
        <f t="shared" si="0"/>
        <v>0</v>
      </c>
    </row>
    <row r="46" spans="1:6" ht="15" x14ac:dyDescent="0.2">
      <c r="A46" s="265"/>
      <c r="B46" s="200" t="s">
        <v>195</v>
      </c>
      <c r="C46" s="201">
        <f t="shared" si="1"/>
        <v>2.25</v>
      </c>
      <c r="D46" s="202">
        <f t="shared" si="2"/>
        <v>2.25</v>
      </c>
      <c r="E46" s="151"/>
      <c r="F46" s="199">
        <f t="shared" si="0"/>
        <v>0</v>
      </c>
    </row>
    <row r="47" spans="1:6" ht="15" x14ac:dyDescent="0.2">
      <c r="A47" s="265"/>
      <c r="B47" s="200" t="s">
        <v>196</v>
      </c>
      <c r="C47" s="201">
        <f t="shared" si="1"/>
        <v>2.2999999999999998</v>
      </c>
      <c r="D47" s="202">
        <f t="shared" si="2"/>
        <v>2.2999999999999998</v>
      </c>
      <c r="E47" s="151"/>
      <c r="F47" s="199">
        <f t="shared" si="0"/>
        <v>0</v>
      </c>
    </row>
    <row r="48" spans="1:6" ht="15" x14ac:dyDescent="0.2">
      <c r="A48" s="265"/>
      <c r="B48" s="200" t="s">
        <v>197</v>
      </c>
      <c r="C48" s="201">
        <f t="shared" si="1"/>
        <v>2.3499999999999996</v>
      </c>
      <c r="D48" s="202">
        <f t="shared" si="2"/>
        <v>2.3499999999999996</v>
      </c>
      <c r="E48" s="151"/>
      <c r="F48" s="199">
        <f t="shared" si="0"/>
        <v>0</v>
      </c>
    </row>
    <row r="49" spans="1:7" ht="15" x14ac:dyDescent="0.2">
      <c r="A49" s="265"/>
      <c r="B49" s="200" t="s">
        <v>198</v>
      </c>
      <c r="C49" s="201">
        <f t="shared" si="1"/>
        <v>2.3999999999999995</v>
      </c>
      <c r="D49" s="202">
        <f t="shared" si="2"/>
        <v>2.3999999999999995</v>
      </c>
      <c r="E49" s="151"/>
      <c r="F49" s="199">
        <f t="shared" si="0"/>
        <v>0</v>
      </c>
    </row>
    <row r="50" spans="1:7" ht="15" x14ac:dyDescent="0.2">
      <c r="A50" s="265"/>
      <c r="B50" s="200" t="s">
        <v>199</v>
      </c>
      <c r="C50" s="201">
        <f t="shared" si="1"/>
        <v>2.4499999999999993</v>
      </c>
      <c r="D50" s="202">
        <f t="shared" si="2"/>
        <v>2.4499999999999993</v>
      </c>
      <c r="E50" s="151"/>
      <c r="F50" s="199">
        <f t="shared" si="0"/>
        <v>0</v>
      </c>
    </row>
    <row r="51" spans="1:7" ht="15" x14ac:dyDescent="0.2">
      <c r="A51" s="265"/>
      <c r="B51" s="200" t="s">
        <v>200</v>
      </c>
      <c r="C51" s="201">
        <f t="shared" si="1"/>
        <v>2.4999999999999991</v>
      </c>
      <c r="D51" s="202">
        <f t="shared" si="2"/>
        <v>2.4999999999999991</v>
      </c>
      <c r="E51" s="151"/>
      <c r="F51" s="199">
        <f t="shared" si="0"/>
        <v>0</v>
      </c>
    </row>
    <row r="52" spans="1:7" ht="15" x14ac:dyDescent="0.2">
      <c r="A52" s="265"/>
      <c r="B52" s="200" t="s">
        <v>201</v>
      </c>
      <c r="C52" s="201">
        <f t="shared" si="1"/>
        <v>2.5499999999999989</v>
      </c>
      <c r="D52" s="202">
        <f t="shared" si="2"/>
        <v>2.5499999999999989</v>
      </c>
      <c r="E52" s="151"/>
      <c r="F52" s="199">
        <f t="shared" si="0"/>
        <v>0</v>
      </c>
    </row>
    <row r="53" spans="1:7" ht="15" x14ac:dyDescent="0.2">
      <c r="A53" s="265"/>
      <c r="B53" s="200" t="s">
        <v>202</v>
      </c>
      <c r="C53" s="201">
        <f t="shared" si="1"/>
        <v>2.5999999999999988</v>
      </c>
      <c r="D53" s="202">
        <f t="shared" si="2"/>
        <v>2.5999999999999988</v>
      </c>
      <c r="E53" s="151"/>
      <c r="F53" s="199">
        <f t="shared" si="0"/>
        <v>0</v>
      </c>
    </row>
    <row r="54" spans="1:7" ht="15.75" thickBot="1" x14ac:dyDescent="0.25">
      <c r="A54" s="273"/>
      <c r="B54" s="210" t="s">
        <v>203</v>
      </c>
      <c r="C54" s="211">
        <f t="shared" si="1"/>
        <v>2.6499999999999986</v>
      </c>
      <c r="D54" s="212">
        <f t="shared" si="2"/>
        <v>2.6499999999999986</v>
      </c>
      <c r="E54" s="213"/>
      <c r="F54" s="214">
        <f t="shared" si="0"/>
        <v>0</v>
      </c>
    </row>
    <row r="55" spans="1:7" ht="64.5" customHeight="1" thickBot="1" x14ac:dyDescent="0.25">
      <c r="A55" s="277" t="s">
        <v>204</v>
      </c>
      <c r="B55" s="278"/>
      <c r="C55" s="278"/>
      <c r="D55" s="278"/>
      <c r="E55" s="278"/>
      <c r="F55" s="223"/>
    </row>
    <row r="56" spans="1:7" s="82" customFormat="1" ht="79.5" customHeight="1" thickBot="1" x14ac:dyDescent="0.25">
      <c r="A56" s="271" t="s">
        <v>145</v>
      </c>
      <c r="B56" s="272"/>
      <c r="C56" s="220" t="s">
        <v>146</v>
      </c>
      <c r="D56" s="220" t="s">
        <v>147</v>
      </c>
      <c r="E56" s="224" t="s">
        <v>148</v>
      </c>
      <c r="F56" s="225" t="s">
        <v>149</v>
      </c>
      <c r="G56" s="81"/>
    </row>
    <row r="57" spans="1:7" ht="15.75" hidden="1" thickBot="1" x14ac:dyDescent="0.25">
      <c r="A57" s="215">
        <v>0.23</v>
      </c>
      <c r="B57" s="216">
        <v>0.06</v>
      </c>
      <c r="C57" s="215">
        <v>0.23</v>
      </c>
      <c r="D57" s="216">
        <v>0.06</v>
      </c>
      <c r="F57" s="217"/>
    </row>
    <row r="58" spans="1:7" ht="15" x14ac:dyDescent="0.2">
      <c r="A58" s="264" t="s">
        <v>150</v>
      </c>
      <c r="B58" s="196" t="s">
        <v>151</v>
      </c>
      <c r="C58" s="197">
        <f>+A57+B57</f>
        <v>0.29000000000000004</v>
      </c>
      <c r="D58" s="218">
        <f>+B57+C57</f>
        <v>0.29000000000000004</v>
      </c>
      <c r="F58" s="217">
        <f t="shared" si="0"/>
        <v>0</v>
      </c>
    </row>
    <row r="59" spans="1:7" ht="15" x14ac:dyDescent="0.2">
      <c r="A59" s="265"/>
      <c r="B59" s="200" t="s">
        <v>152</v>
      </c>
      <c r="C59" s="201">
        <f>+C58+$B$57</f>
        <v>0.35000000000000003</v>
      </c>
      <c r="D59" s="202">
        <f>+D58+$B$57</f>
        <v>0.35000000000000003</v>
      </c>
      <c r="E59" s="199"/>
      <c r="F59" s="199">
        <f t="shared" si="0"/>
        <v>0</v>
      </c>
    </row>
    <row r="60" spans="1:7" ht="15" x14ac:dyDescent="0.2">
      <c r="A60" s="265"/>
      <c r="B60" s="200" t="s">
        <v>153</v>
      </c>
      <c r="C60" s="201">
        <f t="shared" ref="C60:C107" si="3">+C59+$B$57</f>
        <v>0.41000000000000003</v>
      </c>
      <c r="D60" s="202">
        <f t="shared" ref="D60:D107" si="4">+D59+$B$57</f>
        <v>0.41000000000000003</v>
      </c>
      <c r="E60" s="199"/>
      <c r="F60" s="199">
        <f t="shared" si="0"/>
        <v>0</v>
      </c>
    </row>
    <row r="61" spans="1:7" ht="15.75" thickBot="1" x14ac:dyDescent="0.25">
      <c r="A61" s="266"/>
      <c r="B61" s="203" t="s">
        <v>154</v>
      </c>
      <c r="C61" s="201">
        <f t="shared" si="3"/>
        <v>0.47000000000000003</v>
      </c>
      <c r="D61" s="202">
        <f t="shared" si="4"/>
        <v>0.47000000000000003</v>
      </c>
      <c r="E61" s="207"/>
      <c r="F61" s="207">
        <f t="shared" si="0"/>
        <v>0</v>
      </c>
    </row>
    <row r="62" spans="1:7" ht="15" x14ac:dyDescent="0.2">
      <c r="A62" s="264" t="s">
        <v>155</v>
      </c>
      <c r="B62" s="196" t="s">
        <v>156</v>
      </c>
      <c r="C62" s="201">
        <f t="shared" si="3"/>
        <v>0.53</v>
      </c>
      <c r="D62" s="202">
        <f t="shared" si="4"/>
        <v>0.53</v>
      </c>
      <c r="E62" s="209"/>
      <c r="F62" s="209">
        <f t="shared" si="0"/>
        <v>0</v>
      </c>
    </row>
    <row r="63" spans="1:7" ht="15" x14ac:dyDescent="0.2">
      <c r="A63" s="265"/>
      <c r="B63" s="200" t="s">
        <v>157</v>
      </c>
      <c r="C63" s="201">
        <f t="shared" si="3"/>
        <v>0.59000000000000008</v>
      </c>
      <c r="D63" s="202">
        <f t="shared" si="4"/>
        <v>0.59000000000000008</v>
      </c>
      <c r="E63" s="199"/>
      <c r="F63" s="199">
        <f t="shared" si="0"/>
        <v>0</v>
      </c>
    </row>
    <row r="64" spans="1:7" ht="15" x14ac:dyDescent="0.2">
      <c r="A64" s="265"/>
      <c r="B64" s="200" t="s">
        <v>158</v>
      </c>
      <c r="C64" s="201">
        <f t="shared" si="3"/>
        <v>0.65000000000000013</v>
      </c>
      <c r="D64" s="202">
        <f t="shared" si="4"/>
        <v>0.65000000000000013</v>
      </c>
      <c r="E64" s="199"/>
      <c r="F64" s="199">
        <f t="shared" si="0"/>
        <v>0</v>
      </c>
    </row>
    <row r="65" spans="1:6" ht="15" x14ac:dyDescent="0.2">
      <c r="A65" s="265"/>
      <c r="B65" s="200" t="s">
        <v>159</v>
      </c>
      <c r="C65" s="201">
        <f t="shared" si="3"/>
        <v>0.71000000000000019</v>
      </c>
      <c r="D65" s="202">
        <f t="shared" si="4"/>
        <v>0.71000000000000019</v>
      </c>
      <c r="E65" s="199"/>
      <c r="F65" s="199">
        <f t="shared" si="0"/>
        <v>0</v>
      </c>
    </row>
    <row r="66" spans="1:6" ht="15" x14ac:dyDescent="0.2">
      <c r="A66" s="265"/>
      <c r="B66" s="200" t="s">
        <v>160</v>
      </c>
      <c r="C66" s="201">
        <f t="shared" si="3"/>
        <v>0.77000000000000024</v>
      </c>
      <c r="D66" s="202">
        <f t="shared" si="4"/>
        <v>0.77000000000000024</v>
      </c>
      <c r="E66" s="199"/>
      <c r="F66" s="199">
        <f t="shared" si="0"/>
        <v>0</v>
      </c>
    </row>
    <row r="67" spans="1:6" ht="15.75" thickBot="1" x14ac:dyDescent="0.25">
      <c r="A67" s="266"/>
      <c r="B67" s="203" t="s">
        <v>161</v>
      </c>
      <c r="C67" s="201">
        <f t="shared" si="3"/>
        <v>0.83000000000000029</v>
      </c>
      <c r="D67" s="202">
        <f t="shared" si="4"/>
        <v>0.83000000000000029</v>
      </c>
      <c r="E67" s="207"/>
      <c r="F67" s="207">
        <f t="shared" si="0"/>
        <v>0</v>
      </c>
    </row>
    <row r="68" spans="1:6" ht="15" x14ac:dyDescent="0.2">
      <c r="A68" s="264" t="s">
        <v>162</v>
      </c>
      <c r="B68" s="196" t="s">
        <v>163</v>
      </c>
      <c r="C68" s="201">
        <f t="shared" si="3"/>
        <v>0.89000000000000035</v>
      </c>
      <c r="D68" s="202">
        <f t="shared" si="4"/>
        <v>0.89000000000000035</v>
      </c>
      <c r="E68" s="209"/>
      <c r="F68" s="209">
        <f t="shared" si="0"/>
        <v>0</v>
      </c>
    </row>
    <row r="69" spans="1:6" ht="15" x14ac:dyDescent="0.2">
      <c r="A69" s="265"/>
      <c r="B69" s="200" t="s">
        <v>164</v>
      </c>
      <c r="C69" s="201">
        <f t="shared" si="3"/>
        <v>0.9500000000000004</v>
      </c>
      <c r="D69" s="202">
        <f t="shared" si="4"/>
        <v>0.9500000000000004</v>
      </c>
      <c r="E69" s="199"/>
      <c r="F69" s="199">
        <f t="shared" si="0"/>
        <v>0</v>
      </c>
    </row>
    <row r="70" spans="1:6" ht="15" x14ac:dyDescent="0.2">
      <c r="A70" s="265"/>
      <c r="B70" s="200" t="s">
        <v>165</v>
      </c>
      <c r="C70" s="201">
        <f t="shared" si="3"/>
        <v>1.0100000000000005</v>
      </c>
      <c r="D70" s="202">
        <f t="shared" si="4"/>
        <v>1.0100000000000005</v>
      </c>
      <c r="E70" s="199"/>
      <c r="F70" s="199">
        <f t="shared" ref="F70:F107" si="5">E70*D70</f>
        <v>0</v>
      </c>
    </row>
    <row r="71" spans="1:6" ht="15" x14ac:dyDescent="0.2">
      <c r="A71" s="265"/>
      <c r="B71" s="200" t="s">
        <v>166</v>
      </c>
      <c r="C71" s="201">
        <f t="shared" si="3"/>
        <v>1.0700000000000005</v>
      </c>
      <c r="D71" s="202">
        <f t="shared" si="4"/>
        <v>1.0700000000000005</v>
      </c>
      <c r="E71" s="199"/>
      <c r="F71" s="199">
        <f t="shared" si="5"/>
        <v>0</v>
      </c>
    </row>
    <row r="72" spans="1:6" ht="15" x14ac:dyDescent="0.2">
      <c r="A72" s="265"/>
      <c r="B72" s="200" t="s">
        <v>167</v>
      </c>
      <c r="C72" s="201">
        <f t="shared" si="3"/>
        <v>1.1300000000000006</v>
      </c>
      <c r="D72" s="202">
        <f t="shared" si="4"/>
        <v>1.1300000000000006</v>
      </c>
      <c r="E72" s="199"/>
      <c r="F72" s="199">
        <f t="shared" si="5"/>
        <v>0</v>
      </c>
    </row>
    <row r="73" spans="1:6" ht="15" x14ac:dyDescent="0.2">
      <c r="A73" s="265"/>
      <c r="B73" s="200" t="s">
        <v>168</v>
      </c>
      <c r="C73" s="201">
        <f t="shared" si="3"/>
        <v>1.1900000000000006</v>
      </c>
      <c r="D73" s="202">
        <f t="shared" si="4"/>
        <v>1.1900000000000006</v>
      </c>
      <c r="E73" s="199"/>
      <c r="F73" s="199">
        <f t="shared" si="5"/>
        <v>0</v>
      </c>
    </row>
    <row r="74" spans="1:6" ht="15" x14ac:dyDescent="0.2">
      <c r="A74" s="265"/>
      <c r="B74" s="200" t="s">
        <v>169</v>
      </c>
      <c r="C74" s="201">
        <f t="shared" si="3"/>
        <v>1.2500000000000007</v>
      </c>
      <c r="D74" s="202">
        <f t="shared" si="4"/>
        <v>1.2500000000000007</v>
      </c>
      <c r="E74" s="199"/>
      <c r="F74" s="199">
        <f t="shared" si="5"/>
        <v>0</v>
      </c>
    </row>
    <row r="75" spans="1:6" ht="15" x14ac:dyDescent="0.2">
      <c r="A75" s="265"/>
      <c r="B75" s="200" t="s">
        <v>170</v>
      </c>
      <c r="C75" s="201">
        <f t="shared" si="3"/>
        <v>1.3100000000000007</v>
      </c>
      <c r="D75" s="202">
        <f t="shared" si="4"/>
        <v>1.3100000000000007</v>
      </c>
      <c r="E75" s="199"/>
      <c r="F75" s="199">
        <f t="shared" si="5"/>
        <v>0</v>
      </c>
    </row>
    <row r="76" spans="1:6" ht="15" customHeight="1" x14ac:dyDescent="0.2">
      <c r="A76" s="265"/>
      <c r="B76" s="200" t="s">
        <v>171</v>
      </c>
      <c r="C76" s="201">
        <f t="shared" si="3"/>
        <v>1.3700000000000008</v>
      </c>
      <c r="D76" s="202">
        <f t="shared" si="4"/>
        <v>1.3700000000000008</v>
      </c>
      <c r="E76" s="199"/>
      <c r="F76" s="199">
        <f t="shared" si="5"/>
        <v>0</v>
      </c>
    </row>
    <row r="77" spans="1:6" ht="15.75" thickBot="1" x14ac:dyDescent="0.25">
      <c r="A77" s="266"/>
      <c r="B77" s="203" t="s">
        <v>172</v>
      </c>
      <c r="C77" s="201">
        <f t="shared" si="3"/>
        <v>1.4300000000000008</v>
      </c>
      <c r="D77" s="202">
        <f t="shared" si="4"/>
        <v>1.4300000000000008</v>
      </c>
      <c r="E77" s="207"/>
      <c r="F77" s="207">
        <f t="shared" si="5"/>
        <v>0</v>
      </c>
    </row>
    <row r="78" spans="1:6" ht="16.5" customHeight="1" x14ac:dyDescent="0.2">
      <c r="A78" s="264" t="s">
        <v>173</v>
      </c>
      <c r="B78" s="196" t="s">
        <v>174</v>
      </c>
      <c r="C78" s="201">
        <f t="shared" si="3"/>
        <v>1.4900000000000009</v>
      </c>
      <c r="D78" s="202">
        <f t="shared" si="4"/>
        <v>1.4900000000000009</v>
      </c>
      <c r="E78" s="209"/>
      <c r="F78" s="209">
        <f t="shared" si="5"/>
        <v>0</v>
      </c>
    </row>
    <row r="79" spans="1:6" ht="15" x14ac:dyDescent="0.2">
      <c r="A79" s="265"/>
      <c r="B79" s="200" t="s">
        <v>175</v>
      </c>
      <c r="C79" s="201">
        <f t="shared" si="3"/>
        <v>1.5500000000000009</v>
      </c>
      <c r="D79" s="202">
        <f t="shared" si="4"/>
        <v>1.5500000000000009</v>
      </c>
      <c r="E79" s="199"/>
      <c r="F79" s="199">
        <f t="shared" si="5"/>
        <v>0</v>
      </c>
    </row>
    <row r="80" spans="1:6" ht="15" x14ac:dyDescent="0.2">
      <c r="A80" s="265"/>
      <c r="B80" s="200" t="s">
        <v>176</v>
      </c>
      <c r="C80" s="201">
        <f t="shared" si="3"/>
        <v>1.610000000000001</v>
      </c>
      <c r="D80" s="202">
        <f t="shared" si="4"/>
        <v>1.610000000000001</v>
      </c>
      <c r="E80" s="199"/>
      <c r="F80" s="199">
        <f t="shared" si="5"/>
        <v>0</v>
      </c>
    </row>
    <row r="81" spans="1:6" ht="15" x14ac:dyDescent="0.2">
      <c r="A81" s="265"/>
      <c r="B81" s="200" t="s">
        <v>177</v>
      </c>
      <c r="C81" s="201">
        <f t="shared" si="3"/>
        <v>1.670000000000001</v>
      </c>
      <c r="D81" s="202">
        <f t="shared" si="4"/>
        <v>1.670000000000001</v>
      </c>
      <c r="E81" s="199"/>
      <c r="F81" s="199">
        <f t="shared" si="5"/>
        <v>0</v>
      </c>
    </row>
    <row r="82" spans="1:6" ht="15" x14ac:dyDescent="0.2">
      <c r="A82" s="265"/>
      <c r="B82" s="200" t="s">
        <v>178</v>
      </c>
      <c r="C82" s="201">
        <f t="shared" si="3"/>
        <v>1.7300000000000011</v>
      </c>
      <c r="D82" s="202">
        <f t="shared" si="4"/>
        <v>1.7300000000000011</v>
      </c>
      <c r="E82" s="199"/>
      <c r="F82" s="199">
        <f t="shared" si="5"/>
        <v>0</v>
      </c>
    </row>
    <row r="83" spans="1:6" ht="15" x14ac:dyDescent="0.2">
      <c r="A83" s="265"/>
      <c r="B83" s="200" t="s">
        <v>179</v>
      </c>
      <c r="C83" s="201">
        <f t="shared" si="3"/>
        <v>1.7900000000000011</v>
      </c>
      <c r="D83" s="202">
        <f t="shared" si="4"/>
        <v>1.7900000000000011</v>
      </c>
      <c r="E83" s="199"/>
      <c r="F83" s="199">
        <f t="shared" si="5"/>
        <v>0</v>
      </c>
    </row>
    <row r="84" spans="1:6" ht="15" x14ac:dyDescent="0.2">
      <c r="A84" s="265"/>
      <c r="B84" s="200" t="s">
        <v>180</v>
      </c>
      <c r="C84" s="201">
        <f t="shared" si="3"/>
        <v>1.8500000000000012</v>
      </c>
      <c r="D84" s="202">
        <f t="shared" si="4"/>
        <v>1.8500000000000012</v>
      </c>
      <c r="E84" s="199"/>
      <c r="F84" s="199">
        <f t="shared" si="5"/>
        <v>0</v>
      </c>
    </row>
    <row r="85" spans="1:6" ht="15" x14ac:dyDescent="0.2">
      <c r="A85" s="265"/>
      <c r="B85" s="200" t="s">
        <v>181</v>
      </c>
      <c r="C85" s="201">
        <f t="shared" si="3"/>
        <v>1.9100000000000013</v>
      </c>
      <c r="D85" s="202">
        <f t="shared" si="4"/>
        <v>1.9100000000000013</v>
      </c>
      <c r="E85" s="199"/>
      <c r="F85" s="199">
        <f t="shared" si="5"/>
        <v>0</v>
      </c>
    </row>
    <row r="86" spans="1:6" ht="15" x14ac:dyDescent="0.2">
      <c r="A86" s="265"/>
      <c r="B86" s="200" t="s">
        <v>182</v>
      </c>
      <c r="C86" s="201">
        <f t="shared" si="3"/>
        <v>1.9700000000000013</v>
      </c>
      <c r="D86" s="202">
        <f t="shared" si="4"/>
        <v>1.9700000000000013</v>
      </c>
      <c r="E86" s="199"/>
      <c r="F86" s="199">
        <f t="shared" si="5"/>
        <v>0</v>
      </c>
    </row>
    <row r="87" spans="1:6" ht="15" x14ac:dyDescent="0.2">
      <c r="A87" s="265"/>
      <c r="B87" s="200" t="s">
        <v>183</v>
      </c>
      <c r="C87" s="201">
        <f t="shared" si="3"/>
        <v>2.0300000000000011</v>
      </c>
      <c r="D87" s="202">
        <f t="shared" si="4"/>
        <v>2.0300000000000011</v>
      </c>
      <c r="E87" s="199"/>
      <c r="F87" s="199">
        <f t="shared" si="5"/>
        <v>0</v>
      </c>
    </row>
    <row r="88" spans="1:6" ht="15" x14ac:dyDescent="0.2">
      <c r="A88" s="265"/>
      <c r="B88" s="200" t="s">
        <v>184</v>
      </c>
      <c r="C88" s="201">
        <f t="shared" si="3"/>
        <v>2.0900000000000012</v>
      </c>
      <c r="D88" s="202">
        <f t="shared" si="4"/>
        <v>2.0900000000000012</v>
      </c>
      <c r="E88" s="199"/>
      <c r="F88" s="199">
        <f t="shared" si="5"/>
        <v>0</v>
      </c>
    </row>
    <row r="89" spans="1:6" ht="15" x14ac:dyDescent="0.2">
      <c r="A89" s="265"/>
      <c r="B89" s="200" t="s">
        <v>185</v>
      </c>
      <c r="C89" s="201">
        <f t="shared" si="3"/>
        <v>2.1500000000000012</v>
      </c>
      <c r="D89" s="202">
        <f t="shared" si="4"/>
        <v>2.1500000000000012</v>
      </c>
      <c r="E89" s="199"/>
      <c r="F89" s="199">
        <f t="shared" si="5"/>
        <v>0</v>
      </c>
    </row>
    <row r="90" spans="1:6" ht="15" x14ac:dyDescent="0.2">
      <c r="A90" s="265"/>
      <c r="B90" s="200" t="s">
        <v>186</v>
      </c>
      <c r="C90" s="201">
        <f t="shared" si="3"/>
        <v>2.2100000000000013</v>
      </c>
      <c r="D90" s="202">
        <f t="shared" si="4"/>
        <v>2.2100000000000013</v>
      </c>
      <c r="E90" s="199"/>
      <c r="F90" s="199">
        <f t="shared" si="5"/>
        <v>0</v>
      </c>
    </row>
    <row r="91" spans="1:6" ht="15" x14ac:dyDescent="0.2">
      <c r="A91" s="265"/>
      <c r="B91" s="200" t="s">
        <v>187</v>
      </c>
      <c r="C91" s="201">
        <f t="shared" si="3"/>
        <v>2.2700000000000014</v>
      </c>
      <c r="D91" s="202">
        <f t="shared" si="4"/>
        <v>2.2700000000000014</v>
      </c>
      <c r="E91" s="199"/>
      <c r="F91" s="199">
        <f t="shared" si="5"/>
        <v>0</v>
      </c>
    </row>
    <row r="92" spans="1:6" ht="15" x14ac:dyDescent="0.2">
      <c r="A92" s="265"/>
      <c r="B92" s="200" t="s">
        <v>188</v>
      </c>
      <c r="C92" s="201">
        <f t="shared" si="3"/>
        <v>2.3300000000000014</v>
      </c>
      <c r="D92" s="202">
        <f t="shared" si="4"/>
        <v>2.3300000000000014</v>
      </c>
      <c r="E92" s="199"/>
      <c r="F92" s="199">
        <f t="shared" si="5"/>
        <v>0</v>
      </c>
    </row>
    <row r="93" spans="1:6" ht="15" x14ac:dyDescent="0.2">
      <c r="A93" s="265"/>
      <c r="B93" s="200" t="s">
        <v>189</v>
      </c>
      <c r="C93" s="201">
        <f t="shared" si="3"/>
        <v>2.3900000000000015</v>
      </c>
      <c r="D93" s="202">
        <f t="shared" si="4"/>
        <v>2.3900000000000015</v>
      </c>
      <c r="E93" s="199"/>
      <c r="F93" s="199">
        <f t="shared" si="5"/>
        <v>0</v>
      </c>
    </row>
    <row r="94" spans="1:6" ht="15" x14ac:dyDescent="0.2">
      <c r="A94" s="265"/>
      <c r="B94" s="200" t="s">
        <v>190</v>
      </c>
      <c r="C94" s="201">
        <f t="shared" si="3"/>
        <v>2.4500000000000015</v>
      </c>
      <c r="D94" s="202">
        <f t="shared" si="4"/>
        <v>2.4500000000000015</v>
      </c>
      <c r="E94" s="199"/>
      <c r="F94" s="199">
        <f t="shared" si="5"/>
        <v>0</v>
      </c>
    </row>
    <row r="95" spans="1:6" ht="15" x14ac:dyDescent="0.2">
      <c r="A95" s="265"/>
      <c r="B95" s="200" t="s">
        <v>191</v>
      </c>
      <c r="C95" s="201">
        <f t="shared" si="3"/>
        <v>2.5100000000000016</v>
      </c>
      <c r="D95" s="202">
        <f t="shared" si="4"/>
        <v>2.5100000000000016</v>
      </c>
      <c r="E95" s="199"/>
      <c r="F95" s="199">
        <f t="shared" si="5"/>
        <v>0</v>
      </c>
    </row>
    <row r="96" spans="1:6" ht="15" x14ac:dyDescent="0.2">
      <c r="A96" s="265"/>
      <c r="B96" s="200" t="s">
        <v>192</v>
      </c>
      <c r="C96" s="201">
        <f t="shared" si="3"/>
        <v>2.5700000000000016</v>
      </c>
      <c r="D96" s="202">
        <f t="shared" si="4"/>
        <v>2.5700000000000016</v>
      </c>
      <c r="E96" s="199"/>
      <c r="F96" s="199">
        <f t="shared" si="5"/>
        <v>0</v>
      </c>
    </row>
    <row r="97" spans="1:6" ht="15" x14ac:dyDescent="0.2">
      <c r="A97" s="265"/>
      <c r="B97" s="200" t="s">
        <v>193</v>
      </c>
      <c r="C97" s="201">
        <f t="shared" si="3"/>
        <v>2.6300000000000017</v>
      </c>
      <c r="D97" s="202">
        <f t="shared" si="4"/>
        <v>2.6300000000000017</v>
      </c>
      <c r="E97" s="199"/>
      <c r="F97" s="199">
        <f t="shared" si="5"/>
        <v>0</v>
      </c>
    </row>
    <row r="98" spans="1:6" ht="15" x14ac:dyDescent="0.2">
      <c r="A98" s="265"/>
      <c r="B98" s="200" t="s">
        <v>194</v>
      </c>
      <c r="C98" s="201">
        <f t="shared" si="3"/>
        <v>2.6900000000000017</v>
      </c>
      <c r="D98" s="202">
        <f t="shared" si="4"/>
        <v>2.6900000000000017</v>
      </c>
      <c r="E98" s="199"/>
      <c r="F98" s="199">
        <f t="shared" si="5"/>
        <v>0</v>
      </c>
    </row>
    <row r="99" spans="1:6" ht="15" x14ac:dyDescent="0.2">
      <c r="A99" s="265"/>
      <c r="B99" s="200" t="s">
        <v>195</v>
      </c>
      <c r="C99" s="201">
        <f t="shared" si="3"/>
        <v>2.7500000000000018</v>
      </c>
      <c r="D99" s="202">
        <f t="shared" si="4"/>
        <v>2.7500000000000018</v>
      </c>
      <c r="E99" s="199"/>
      <c r="F99" s="199">
        <f t="shared" si="5"/>
        <v>0</v>
      </c>
    </row>
    <row r="100" spans="1:6" ht="15" x14ac:dyDescent="0.2">
      <c r="A100" s="265"/>
      <c r="B100" s="200" t="s">
        <v>196</v>
      </c>
      <c r="C100" s="201">
        <f t="shared" si="3"/>
        <v>2.8100000000000018</v>
      </c>
      <c r="D100" s="202">
        <f t="shared" si="4"/>
        <v>2.8100000000000018</v>
      </c>
      <c r="E100" s="199"/>
      <c r="F100" s="199">
        <f t="shared" si="5"/>
        <v>0</v>
      </c>
    </row>
    <row r="101" spans="1:6" ht="15" x14ac:dyDescent="0.2">
      <c r="A101" s="265"/>
      <c r="B101" s="200" t="s">
        <v>197</v>
      </c>
      <c r="C101" s="201">
        <f t="shared" si="3"/>
        <v>2.8700000000000019</v>
      </c>
      <c r="D101" s="202">
        <f t="shared" si="4"/>
        <v>2.8700000000000019</v>
      </c>
      <c r="E101" s="199"/>
      <c r="F101" s="199">
        <f t="shared" si="5"/>
        <v>0</v>
      </c>
    </row>
    <row r="102" spans="1:6" ht="15" x14ac:dyDescent="0.2">
      <c r="A102" s="265"/>
      <c r="B102" s="200" t="s">
        <v>198</v>
      </c>
      <c r="C102" s="201">
        <f t="shared" si="3"/>
        <v>2.9300000000000019</v>
      </c>
      <c r="D102" s="202">
        <f t="shared" si="4"/>
        <v>2.9300000000000019</v>
      </c>
      <c r="E102" s="199"/>
      <c r="F102" s="199">
        <f t="shared" si="5"/>
        <v>0</v>
      </c>
    </row>
    <row r="103" spans="1:6" ht="15" x14ac:dyDescent="0.2">
      <c r="A103" s="265"/>
      <c r="B103" s="200" t="s">
        <v>199</v>
      </c>
      <c r="C103" s="201">
        <f t="shared" si="3"/>
        <v>2.990000000000002</v>
      </c>
      <c r="D103" s="202">
        <f t="shared" si="4"/>
        <v>2.990000000000002</v>
      </c>
      <c r="E103" s="199"/>
      <c r="F103" s="199">
        <f t="shared" si="5"/>
        <v>0</v>
      </c>
    </row>
    <row r="104" spans="1:6" ht="15" x14ac:dyDescent="0.2">
      <c r="A104" s="265"/>
      <c r="B104" s="200" t="s">
        <v>200</v>
      </c>
      <c r="C104" s="201">
        <f t="shared" si="3"/>
        <v>3.050000000000002</v>
      </c>
      <c r="D104" s="202">
        <f t="shared" si="4"/>
        <v>3.050000000000002</v>
      </c>
      <c r="E104" s="199"/>
      <c r="F104" s="199">
        <f t="shared" si="5"/>
        <v>0</v>
      </c>
    </row>
    <row r="105" spans="1:6" ht="15" x14ac:dyDescent="0.2">
      <c r="A105" s="265"/>
      <c r="B105" s="200" t="s">
        <v>201</v>
      </c>
      <c r="C105" s="201">
        <f t="shared" si="3"/>
        <v>3.1100000000000021</v>
      </c>
      <c r="D105" s="202">
        <f t="shared" si="4"/>
        <v>3.1100000000000021</v>
      </c>
      <c r="E105" s="199"/>
      <c r="F105" s="199">
        <f t="shared" si="5"/>
        <v>0</v>
      </c>
    </row>
    <row r="106" spans="1:6" ht="15" x14ac:dyDescent="0.2">
      <c r="A106" s="265"/>
      <c r="B106" s="200" t="s">
        <v>202</v>
      </c>
      <c r="C106" s="201">
        <f t="shared" si="3"/>
        <v>3.1700000000000021</v>
      </c>
      <c r="D106" s="202">
        <f t="shared" si="4"/>
        <v>3.1700000000000021</v>
      </c>
      <c r="E106" s="199"/>
      <c r="F106" s="199">
        <f t="shared" si="5"/>
        <v>0</v>
      </c>
    </row>
    <row r="107" spans="1:6" ht="15.75" thickBot="1" x14ac:dyDescent="0.25">
      <c r="A107" s="273"/>
      <c r="B107" s="210" t="s">
        <v>203</v>
      </c>
      <c r="C107" s="201">
        <f t="shared" si="3"/>
        <v>3.2300000000000022</v>
      </c>
      <c r="D107" s="202">
        <f t="shared" si="4"/>
        <v>3.2300000000000022</v>
      </c>
      <c r="E107" s="214"/>
      <c r="F107" s="207">
        <f t="shared" si="5"/>
        <v>0</v>
      </c>
    </row>
    <row r="108" spans="1:6" ht="25.5" customHeight="1" thickBot="1" x14ac:dyDescent="0.25">
      <c r="A108" s="274" t="s">
        <v>113</v>
      </c>
      <c r="B108" s="275"/>
      <c r="C108" s="275"/>
      <c r="D108" s="275"/>
      <c r="E108" s="276"/>
      <c r="F108" s="219">
        <f>SUM(F5:F107)</f>
        <v>0</v>
      </c>
    </row>
  </sheetData>
  <mergeCells count="14">
    <mergeCell ref="A78:A107"/>
    <mergeCell ref="A108:E108"/>
    <mergeCell ref="A25:A54"/>
    <mergeCell ref="A55:E55"/>
    <mergeCell ref="A56:B56"/>
    <mergeCell ref="A58:A61"/>
    <mergeCell ref="A62:A67"/>
    <mergeCell ref="A68:A77"/>
    <mergeCell ref="A15:A24"/>
    <mergeCell ref="A1:F1"/>
    <mergeCell ref="A2:F2"/>
    <mergeCell ref="A3:B3"/>
    <mergeCell ref="A5:A8"/>
    <mergeCell ref="A9:A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66092"/>
  </sheetPr>
  <dimension ref="A2:E25"/>
  <sheetViews>
    <sheetView workbookViewId="0">
      <selection activeCell="H14" sqref="H14"/>
    </sheetView>
  </sheetViews>
  <sheetFormatPr defaultRowHeight="12.75" x14ac:dyDescent="0.2"/>
  <cols>
    <col min="1" max="1" width="7" customWidth="1"/>
    <col min="2" max="2" width="28.7109375" customWidth="1"/>
    <col min="3" max="3" width="26.28515625" customWidth="1"/>
    <col min="4" max="4" width="24.5703125" customWidth="1"/>
    <col min="5" max="5" width="16" customWidth="1"/>
    <col min="257" max="257" width="7" customWidth="1"/>
    <col min="258" max="258" width="28.7109375" customWidth="1"/>
    <col min="259" max="259" width="26.28515625" customWidth="1"/>
    <col min="260" max="260" width="24.5703125" customWidth="1"/>
    <col min="261" max="261" width="16" customWidth="1"/>
    <col min="513" max="513" width="7" customWidth="1"/>
    <col min="514" max="514" width="28.7109375" customWidth="1"/>
    <col min="515" max="515" width="26.28515625" customWidth="1"/>
    <col min="516" max="516" width="24.5703125" customWidth="1"/>
    <col min="517" max="517" width="16" customWidth="1"/>
    <col min="769" max="769" width="7" customWidth="1"/>
    <col min="770" max="770" width="28.7109375" customWidth="1"/>
    <col min="771" max="771" width="26.28515625" customWidth="1"/>
    <col min="772" max="772" width="24.5703125" customWidth="1"/>
    <col min="773" max="773" width="16" customWidth="1"/>
    <col min="1025" max="1025" width="7" customWidth="1"/>
    <col min="1026" max="1026" width="28.7109375" customWidth="1"/>
    <col min="1027" max="1027" width="26.28515625" customWidth="1"/>
    <col min="1028" max="1028" width="24.5703125" customWidth="1"/>
    <col min="1029" max="1029" width="16" customWidth="1"/>
    <col min="1281" max="1281" width="7" customWidth="1"/>
    <col min="1282" max="1282" width="28.7109375" customWidth="1"/>
    <col min="1283" max="1283" width="26.28515625" customWidth="1"/>
    <col min="1284" max="1284" width="24.5703125" customWidth="1"/>
    <col min="1285" max="1285" width="16" customWidth="1"/>
    <col min="1537" max="1537" width="7" customWidth="1"/>
    <col min="1538" max="1538" width="28.7109375" customWidth="1"/>
    <col min="1539" max="1539" width="26.28515625" customWidth="1"/>
    <col min="1540" max="1540" width="24.5703125" customWidth="1"/>
    <col min="1541" max="1541" width="16" customWidth="1"/>
    <col min="1793" max="1793" width="7" customWidth="1"/>
    <col min="1794" max="1794" width="28.7109375" customWidth="1"/>
    <col min="1795" max="1795" width="26.28515625" customWidth="1"/>
    <col min="1796" max="1796" width="24.5703125" customWidth="1"/>
    <col min="1797" max="1797" width="16" customWidth="1"/>
    <col min="2049" max="2049" width="7" customWidth="1"/>
    <col min="2050" max="2050" width="28.7109375" customWidth="1"/>
    <col min="2051" max="2051" width="26.28515625" customWidth="1"/>
    <col min="2052" max="2052" width="24.5703125" customWidth="1"/>
    <col min="2053" max="2053" width="16" customWidth="1"/>
    <col min="2305" max="2305" width="7" customWidth="1"/>
    <col min="2306" max="2306" width="28.7109375" customWidth="1"/>
    <col min="2307" max="2307" width="26.28515625" customWidth="1"/>
    <col min="2308" max="2308" width="24.5703125" customWidth="1"/>
    <col min="2309" max="2309" width="16" customWidth="1"/>
    <col min="2561" max="2561" width="7" customWidth="1"/>
    <col min="2562" max="2562" width="28.7109375" customWidth="1"/>
    <col min="2563" max="2563" width="26.28515625" customWidth="1"/>
    <col min="2564" max="2564" width="24.5703125" customWidth="1"/>
    <col min="2565" max="2565" width="16" customWidth="1"/>
    <col min="2817" max="2817" width="7" customWidth="1"/>
    <col min="2818" max="2818" width="28.7109375" customWidth="1"/>
    <col min="2819" max="2819" width="26.28515625" customWidth="1"/>
    <col min="2820" max="2820" width="24.5703125" customWidth="1"/>
    <col min="2821" max="2821" width="16" customWidth="1"/>
    <col min="3073" max="3073" width="7" customWidth="1"/>
    <col min="3074" max="3074" width="28.7109375" customWidth="1"/>
    <col min="3075" max="3075" width="26.28515625" customWidth="1"/>
    <col min="3076" max="3076" width="24.5703125" customWidth="1"/>
    <col min="3077" max="3077" width="16" customWidth="1"/>
    <col min="3329" max="3329" width="7" customWidth="1"/>
    <col min="3330" max="3330" width="28.7109375" customWidth="1"/>
    <col min="3331" max="3331" width="26.28515625" customWidth="1"/>
    <col min="3332" max="3332" width="24.5703125" customWidth="1"/>
    <col min="3333" max="3333" width="16" customWidth="1"/>
    <col min="3585" max="3585" width="7" customWidth="1"/>
    <col min="3586" max="3586" width="28.7109375" customWidth="1"/>
    <col min="3587" max="3587" width="26.28515625" customWidth="1"/>
    <col min="3588" max="3588" width="24.5703125" customWidth="1"/>
    <col min="3589" max="3589" width="16" customWidth="1"/>
    <col min="3841" max="3841" width="7" customWidth="1"/>
    <col min="3842" max="3842" width="28.7109375" customWidth="1"/>
    <col min="3843" max="3843" width="26.28515625" customWidth="1"/>
    <col min="3844" max="3844" width="24.5703125" customWidth="1"/>
    <col min="3845" max="3845" width="16" customWidth="1"/>
    <col min="4097" max="4097" width="7" customWidth="1"/>
    <col min="4098" max="4098" width="28.7109375" customWidth="1"/>
    <col min="4099" max="4099" width="26.28515625" customWidth="1"/>
    <col min="4100" max="4100" width="24.5703125" customWidth="1"/>
    <col min="4101" max="4101" width="16" customWidth="1"/>
    <col min="4353" max="4353" width="7" customWidth="1"/>
    <col min="4354" max="4354" width="28.7109375" customWidth="1"/>
    <col min="4355" max="4355" width="26.28515625" customWidth="1"/>
    <col min="4356" max="4356" width="24.5703125" customWidth="1"/>
    <col min="4357" max="4357" width="16" customWidth="1"/>
    <col min="4609" max="4609" width="7" customWidth="1"/>
    <col min="4610" max="4610" width="28.7109375" customWidth="1"/>
    <col min="4611" max="4611" width="26.28515625" customWidth="1"/>
    <col min="4612" max="4612" width="24.5703125" customWidth="1"/>
    <col min="4613" max="4613" width="16" customWidth="1"/>
    <col min="4865" max="4865" width="7" customWidth="1"/>
    <col min="4866" max="4866" width="28.7109375" customWidth="1"/>
    <col min="4867" max="4867" width="26.28515625" customWidth="1"/>
    <col min="4868" max="4868" width="24.5703125" customWidth="1"/>
    <col min="4869" max="4869" width="16" customWidth="1"/>
    <col min="5121" max="5121" width="7" customWidth="1"/>
    <col min="5122" max="5122" width="28.7109375" customWidth="1"/>
    <col min="5123" max="5123" width="26.28515625" customWidth="1"/>
    <col min="5124" max="5124" width="24.5703125" customWidth="1"/>
    <col min="5125" max="5125" width="16" customWidth="1"/>
    <col min="5377" max="5377" width="7" customWidth="1"/>
    <col min="5378" max="5378" width="28.7109375" customWidth="1"/>
    <col min="5379" max="5379" width="26.28515625" customWidth="1"/>
    <col min="5380" max="5380" width="24.5703125" customWidth="1"/>
    <col min="5381" max="5381" width="16" customWidth="1"/>
    <col min="5633" max="5633" width="7" customWidth="1"/>
    <col min="5634" max="5634" width="28.7109375" customWidth="1"/>
    <col min="5635" max="5635" width="26.28515625" customWidth="1"/>
    <col min="5636" max="5636" width="24.5703125" customWidth="1"/>
    <col min="5637" max="5637" width="16" customWidth="1"/>
    <col min="5889" max="5889" width="7" customWidth="1"/>
    <col min="5890" max="5890" width="28.7109375" customWidth="1"/>
    <col min="5891" max="5891" width="26.28515625" customWidth="1"/>
    <col min="5892" max="5892" width="24.5703125" customWidth="1"/>
    <col min="5893" max="5893" width="16" customWidth="1"/>
    <col min="6145" max="6145" width="7" customWidth="1"/>
    <col min="6146" max="6146" width="28.7109375" customWidth="1"/>
    <col min="6147" max="6147" width="26.28515625" customWidth="1"/>
    <col min="6148" max="6148" width="24.5703125" customWidth="1"/>
    <col min="6149" max="6149" width="16" customWidth="1"/>
    <col min="6401" max="6401" width="7" customWidth="1"/>
    <col min="6402" max="6402" width="28.7109375" customWidth="1"/>
    <col min="6403" max="6403" width="26.28515625" customWidth="1"/>
    <col min="6404" max="6404" width="24.5703125" customWidth="1"/>
    <col min="6405" max="6405" width="16" customWidth="1"/>
    <col min="6657" max="6657" width="7" customWidth="1"/>
    <col min="6658" max="6658" width="28.7109375" customWidth="1"/>
    <col min="6659" max="6659" width="26.28515625" customWidth="1"/>
    <col min="6660" max="6660" width="24.5703125" customWidth="1"/>
    <col min="6661" max="6661" width="16" customWidth="1"/>
    <col min="6913" max="6913" width="7" customWidth="1"/>
    <col min="6914" max="6914" width="28.7109375" customWidth="1"/>
    <col min="6915" max="6915" width="26.28515625" customWidth="1"/>
    <col min="6916" max="6916" width="24.5703125" customWidth="1"/>
    <col min="6917" max="6917" width="16" customWidth="1"/>
    <col min="7169" max="7169" width="7" customWidth="1"/>
    <col min="7170" max="7170" width="28.7109375" customWidth="1"/>
    <col min="7171" max="7171" width="26.28515625" customWidth="1"/>
    <col min="7172" max="7172" width="24.5703125" customWidth="1"/>
    <col min="7173" max="7173" width="16" customWidth="1"/>
    <col min="7425" max="7425" width="7" customWidth="1"/>
    <col min="7426" max="7426" width="28.7109375" customWidth="1"/>
    <col min="7427" max="7427" width="26.28515625" customWidth="1"/>
    <col min="7428" max="7428" width="24.5703125" customWidth="1"/>
    <col min="7429" max="7429" width="16" customWidth="1"/>
    <col min="7681" max="7681" width="7" customWidth="1"/>
    <col min="7682" max="7682" width="28.7109375" customWidth="1"/>
    <col min="7683" max="7683" width="26.28515625" customWidth="1"/>
    <col min="7684" max="7684" width="24.5703125" customWidth="1"/>
    <col min="7685" max="7685" width="16" customWidth="1"/>
    <col min="7937" max="7937" width="7" customWidth="1"/>
    <col min="7938" max="7938" width="28.7109375" customWidth="1"/>
    <col min="7939" max="7939" width="26.28515625" customWidth="1"/>
    <col min="7940" max="7940" width="24.5703125" customWidth="1"/>
    <col min="7941" max="7941" width="16" customWidth="1"/>
    <col min="8193" max="8193" width="7" customWidth="1"/>
    <col min="8194" max="8194" width="28.7109375" customWidth="1"/>
    <col min="8195" max="8195" width="26.28515625" customWidth="1"/>
    <col min="8196" max="8196" width="24.5703125" customWidth="1"/>
    <col min="8197" max="8197" width="16" customWidth="1"/>
    <col min="8449" max="8449" width="7" customWidth="1"/>
    <col min="8450" max="8450" width="28.7109375" customWidth="1"/>
    <col min="8451" max="8451" width="26.28515625" customWidth="1"/>
    <col min="8452" max="8452" width="24.5703125" customWidth="1"/>
    <col min="8453" max="8453" width="16" customWidth="1"/>
    <col min="8705" max="8705" width="7" customWidth="1"/>
    <col min="8706" max="8706" width="28.7109375" customWidth="1"/>
    <col min="8707" max="8707" width="26.28515625" customWidth="1"/>
    <col min="8708" max="8708" width="24.5703125" customWidth="1"/>
    <col min="8709" max="8709" width="16" customWidth="1"/>
    <col min="8961" max="8961" width="7" customWidth="1"/>
    <col min="8962" max="8962" width="28.7109375" customWidth="1"/>
    <col min="8963" max="8963" width="26.28515625" customWidth="1"/>
    <col min="8964" max="8964" width="24.5703125" customWidth="1"/>
    <col min="8965" max="8965" width="16" customWidth="1"/>
    <col min="9217" max="9217" width="7" customWidth="1"/>
    <col min="9218" max="9218" width="28.7109375" customWidth="1"/>
    <col min="9219" max="9219" width="26.28515625" customWidth="1"/>
    <col min="9220" max="9220" width="24.5703125" customWidth="1"/>
    <col min="9221" max="9221" width="16" customWidth="1"/>
    <col min="9473" max="9473" width="7" customWidth="1"/>
    <col min="9474" max="9474" width="28.7109375" customWidth="1"/>
    <col min="9475" max="9475" width="26.28515625" customWidth="1"/>
    <col min="9476" max="9476" width="24.5703125" customWidth="1"/>
    <col min="9477" max="9477" width="16" customWidth="1"/>
    <col min="9729" max="9729" width="7" customWidth="1"/>
    <col min="9730" max="9730" width="28.7109375" customWidth="1"/>
    <col min="9731" max="9731" width="26.28515625" customWidth="1"/>
    <col min="9732" max="9732" width="24.5703125" customWidth="1"/>
    <col min="9733" max="9733" width="16" customWidth="1"/>
    <col min="9985" max="9985" width="7" customWidth="1"/>
    <col min="9986" max="9986" width="28.7109375" customWidth="1"/>
    <col min="9987" max="9987" width="26.28515625" customWidth="1"/>
    <col min="9988" max="9988" width="24.5703125" customWidth="1"/>
    <col min="9989" max="9989" width="16" customWidth="1"/>
    <col min="10241" max="10241" width="7" customWidth="1"/>
    <col min="10242" max="10242" width="28.7109375" customWidth="1"/>
    <col min="10243" max="10243" width="26.28515625" customWidth="1"/>
    <col min="10244" max="10244" width="24.5703125" customWidth="1"/>
    <col min="10245" max="10245" width="16" customWidth="1"/>
    <col min="10497" max="10497" width="7" customWidth="1"/>
    <col min="10498" max="10498" width="28.7109375" customWidth="1"/>
    <col min="10499" max="10499" width="26.28515625" customWidth="1"/>
    <col min="10500" max="10500" width="24.5703125" customWidth="1"/>
    <col min="10501" max="10501" width="16" customWidth="1"/>
    <col min="10753" max="10753" width="7" customWidth="1"/>
    <col min="10754" max="10754" width="28.7109375" customWidth="1"/>
    <col min="10755" max="10755" width="26.28515625" customWidth="1"/>
    <col min="10756" max="10756" width="24.5703125" customWidth="1"/>
    <col min="10757" max="10757" width="16" customWidth="1"/>
    <col min="11009" max="11009" width="7" customWidth="1"/>
    <col min="11010" max="11010" width="28.7109375" customWidth="1"/>
    <col min="11011" max="11011" width="26.28515625" customWidth="1"/>
    <col min="11012" max="11012" width="24.5703125" customWidth="1"/>
    <col min="11013" max="11013" width="16" customWidth="1"/>
    <col min="11265" max="11265" width="7" customWidth="1"/>
    <col min="11266" max="11266" width="28.7109375" customWidth="1"/>
    <col min="11267" max="11267" width="26.28515625" customWidth="1"/>
    <col min="11268" max="11268" width="24.5703125" customWidth="1"/>
    <col min="11269" max="11269" width="16" customWidth="1"/>
    <col min="11521" max="11521" width="7" customWidth="1"/>
    <col min="11522" max="11522" width="28.7109375" customWidth="1"/>
    <col min="11523" max="11523" width="26.28515625" customWidth="1"/>
    <col min="11524" max="11524" width="24.5703125" customWidth="1"/>
    <col min="11525" max="11525" width="16" customWidth="1"/>
    <col min="11777" max="11777" width="7" customWidth="1"/>
    <col min="11778" max="11778" width="28.7109375" customWidth="1"/>
    <col min="11779" max="11779" width="26.28515625" customWidth="1"/>
    <col min="11780" max="11780" width="24.5703125" customWidth="1"/>
    <col min="11781" max="11781" width="16" customWidth="1"/>
    <col min="12033" max="12033" width="7" customWidth="1"/>
    <col min="12034" max="12034" width="28.7109375" customWidth="1"/>
    <col min="12035" max="12035" width="26.28515625" customWidth="1"/>
    <col min="12036" max="12036" width="24.5703125" customWidth="1"/>
    <col min="12037" max="12037" width="16" customWidth="1"/>
    <col min="12289" max="12289" width="7" customWidth="1"/>
    <col min="12290" max="12290" width="28.7109375" customWidth="1"/>
    <col min="12291" max="12291" width="26.28515625" customWidth="1"/>
    <col min="12292" max="12292" width="24.5703125" customWidth="1"/>
    <col min="12293" max="12293" width="16" customWidth="1"/>
    <col min="12545" max="12545" width="7" customWidth="1"/>
    <col min="12546" max="12546" width="28.7109375" customWidth="1"/>
    <col min="12547" max="12547" width="26.28515625" customWidth="1"/>
    <col min="12548" max="12548" width="24.5703125" customWidth="1"/>
    <col min="12549" max="12549" width="16" customWidth="1"/>
    <col min="12801" max="12801" width="7" customWidth="1"/>
    <col min="12802" max="12802" width="28.7109375" customWidth="1"/>
    <col min="12803" max="12803" width="26.28515625" customWidth="1"/>
    <col min="12804" max="12804" width="24.5703125" customWidth="1"/>
    <col min="12805" max="12805" width="16" customWidth="1"/>
    <col min="13057" max="13057" width="7" customWidth="1"/>
    <col min="13058" max="13058" width="28.7109375" customWidth="1"/>
    <col min="13059" max="13059" width="26.28515625" customWidth="1"/>
    <col min="13060" max="13060" width="24.5703125" customWidth="1"/>
    <col min="13061" max="13061" width="16" customWidth="1"/>
    <col min="13313" max="13313" width="7" customWidth="1"/>
    <col min="13314" max="13314" width="28.7109375" customWidth="1"/>
    <col min="13315" max="13315" width="26.28515625" customWidth="1"/>
    <col min="13316" max="13316" width="24.5703125" customWidth="1"/>
    <col min="13317" max="13317" width="16" customWidth="1"/>
    <col min="13569" max="13569" width="7" customWidth="1"/>
    <col min="13570" max="13570" width="28.7109375" customWidth="1"/>
    <col min="13571" max="13571" width="26.28515625" customWidth="1"/>
    <col min="13572" max="13572" width="24.5703125" customWidth="1"/>
    <col min="13573" max="13573" width="16" customWidth="1"/>
    <col min="13825" max="13825" width="7" customWidth="1"/>
    <col min="13826" max="13826" width="28.7109375" customWidth="1"/>
    <col min="13827" max="13827" width="26.28515625" customWidth="1"/>
    <col min="13828" max="13828" width="24.5703125" customWidth="1"/>
    <col min="13829" max="13829" width="16" customWidth="1"/>
    <col min="14081" max="14081" width="7" customWidth="1"/>
    <col min="14082" max="14082" width="28.7109375" customWidth="1"/>
    <col min="14083" max="14083" width="26.28515625" customWidth="1"/>
    <col min="14084" max="14084" width="24.5703125" customWidth="1"/>
    <col min="14085" max="14085" width="16" customWidth="1"/>
    <col min="14337" max="14337" width="7" customWidth="1"/>
    <col min="14338" max="14338" width="28.7109375" customWidth="1"/>
    <col min="14339" max="14339" width="26.28515625" customWidth="1"/>
    <col min="14340" max="14340" width="24.5703125" customWidth="1"/>
    <col min="14341" max="14341" width="16" customWidth="1"/>
    <col min="14593" max="14593" width="7" customWidth="1"/>
    <col min="14594" max="14594" width="28.7109375" customWidth="1"/>
    <col min="14595" max="14595" width="26.28515625" customWidth="1"/>
    <col min="14596" max="14596" width="24.5703125" customWidth="1"/>
    <col min="14597" max="14597" width="16" customWidth="1"/>
    <col min="14849" max="14849" width="7" customWidth="1"/>
    <col min="14850" max="14850" width="28.7109375" customWidth="1"/>
    <col min="14851" max="14851" width="26.28515625" customWidth="1"/>
    <col min="14852" max="14852" width="24.5703125" customWidth="1"/>
    <col min="14853" max="14853" width="16" customWidth="1"/>
    <col min="15105" max="15105" width="7" customWidth="1"/>
    <col min="15106" max="15106" width="28.7109375" customWidth="1"/>
    <col min="15107" max="15107" width="26.28515625" customWidth="1"/>
    <col min="15108" max="15108" width="24.5703125" customWidth="1"/>
    <col min="15109" max="15109" width="16" customWidth="1"/>
    <col min="15361" max="15361" width="7" customWidth="1"/>
    <col min="15362" max="15362" width="28.7109375" customWidth="1"/>
    <col min="15363" max="15363" width="26.28515625" customWidth="1"/>
    <col min="15364" max="15364" width="24.5703125" customWidth="1"/>
    <col min="15365" max="15365" width="16" customWidth="1"/>
    <col min="15617" max="15617" width="7" customWidth="1"/>
    <col min="15618" max="15618" width="28.7109375" customWidth="1"/>
    <col min="15619" max="15619" width="26.28515625" customWidth="1"/>
    <col min="15620" max="15620" width="24.5703125" customWidth="1"/>
    <col min="15621" max="15621" width="16" customWidth="1"/>
    <col min="15873" max="15873" width="7" customWidth="1"/>
    <col min="15874" max="15874" width="28.7109375" customWidth="1"/>
    <col min="15875" max="15875" width="26.28515625" customWidth="1"/>
    <col min="15876" max="15876" width="24.5703125" customWidth="1"/>
    <col min="15877" max="15877" width="16" customWidth="1"/>
    <col min="16129" max="16129" width="7" customWidth="1"/>
    <col min="16130" max="16130" width="28.7109375" customWidth="1"/>
    <col min="16131" max="16131" width="26.28515625" customWidth="1"/>
    <col min="16132" max="16132" width="24.5703125" customWidth="1"/>
    <col min="16133" max="16133" width="16" customWidth="1"/>
  </cols>
  <sheetData>
    <row r="2" spans="1:5" ht="15.75" customHeight="1" x14ac:dyDescent="0.2">
      <c r="A2" s="239" t="s">
        <v>143</v>
      </c>
      <c r="B2" s="240"/>
      <c r="C2" s="240"/>
      <c r="D2" s="240"/>
      <c r="E2" s="279"/>
    </row>
    <row r="3" spans="1:5" x14ac:dyDescent="0.2">
      <c r="A3" s="280" t="s">
        <v>31</v>
      </c>
      <c r="B3" s="281"/>
      <c r="C3" s="281"/>
      <c r="D3" s="157"/>
      <c r="E3" s="122"/>
    </row>
    <row r="4" spans="1:5" ht="38.25" x14ac:dyDescent="0.2">
      <c r="A4" s="122" t="s">
        <v>1</v>
      </c>
      <c r="B4" s="129" t="s">
        <v>10</v>
      </c>
      <c r="C4" s="122" t="s">
        <v>117</v>
      </c>
      <c r="D4" s="122" t="s">
        <v>118</v>
      </c>
      <c r="E4" s="122" t="s">
        <v>119</v>
      </c>
    </row>
    <row r="5" spans="1:5" ht="25.5" x14ac:dyDescent="0.2">
      <c r="A5" s="84">
        <v>25</v>
      </c>
      <c r="B5" s="149" t="s">
        <v>14</v>
      </c>
      <c r="C5" s="150"/>
      <c r="D5" s="150"/>
      <c r="E5" s="151">
        <f>C5*D5*52*3</f>
        <v>0</v>
      </c>
    </row>
    <row r="6" spans="1:5" ht="25.5" x14ac:dyDescent="0.2">
      <c r="A6" s="84">
        <v>26</v>
      </c>
      <c r="B6" s="149" t="s">
        <v>15</v>
      </c>
      <c r="C6" s="150"/>
      <c r="D6" s="150"/>
      <c r="E6" s="151">
        <f t="shared" ref="E6:E7" si="0">C6*D6*52*3</f>
        <v>0</v>
      </c>
    </row>
    <row r="7" spans="1:5" ht="25.5" x14ac:dyDescent="0.2">
      <c r="A7" s="84">
        <v>27</v>
      </c>
      <c r="B7" s="149" t="s">
        <v>16</v>
      </c>
      <c r="C7" s="150"/>
      <c r="D7" s="150"/>
      <c r="E7" s="151">
        <f t="shared" si="0"/>
        <v>0</v>
      </c>
    </row>
    <row r="8" spans="1:5" x14ac:dyDescent="0.2">
      <c r="A8" s="158" t="s">
        <v>32</v>
      </c>
      <c r="B8" s="158"/>
      <c r="C8" s="158"/>
      <c r="D8" s="159"/>
      <c r="E8" s="122"/>
    </row>
    <row r="9" spans="1:5" ht="38.25" x14ac:dyDescent="0.2">
      <c r="A9" s="122" t="s">
        <v>1</v>
      </c>
      <c r="B9" s="129" t="s">
        <v>10</v>
      </c>
      <c r="C9" s="122" t="s">
        <v>120</v>
      </c>
      <c r="D9" s="122" t="s">
        <v>121</v>
      </c>
      <c r="E9" s="122" t="s">
        <v>122</v>
      </c>
    </row>
    <row r="10" spans="1:5" ht="38.25" x14ac:dyDescent="0.25">
      <c r="A10" s="84">
        <v>28</v>
      </c>
      <c r="B10" s="149" t="s">
        <v>12</v>
      </c>
      <c r="C10" s="152"/>
      <c r="D10" s="150"/>
      <c r="E10" s="151">
        <f>C10*D10*52*3</f>
        <v>0</v>
      </c>
    </row>
    <row r="11" spans="1:5" ht="38.25" x14ac:dyDescent="0.2">
      <c r="A11" s="84">
        <v>29</v>
      </c>
      <c r="B11" s="149" t="s">
        <v>13</v>
      </c>
      <c r="C11" s="153"/>
      <c r="D11" s="150"/>
      <c r="E11" s="151">
        <f t="shared" ref="E11:E12" si="1">C11*D11*52*3</f>
        <v>0</v>
      </c>
    </row>
    <row r="12" spans="1:5" ht="38.25" x14ac:dyDescent="0.2">
      <c r="A12" s="84">
        <v>30</v>
      </c>
      <c r="B12" s="149" t="s">
        <v>17</v>
      </c>
      <c r="C12" s="153"/>
      <c r="D12" s="150"/>
      <c r="E12" s="151">
        <f t="shared" si="1"/>
        <v>0</v>
      </c>
    </row>
    <row r="16" spans="1:5" x14ac:dyDescent="0.2">
      <c r="A16" s="282" t="s">
        <v>123</v>
      </c>
      <c r="B16" s="282"/>
      <c r="C16" s="282"/>
      <c r="D16" s="282"/>
    </row>
    <row r="17" spans="1:3" x14ac:dyDescent="0.2">
      <c r="A17" s="154"/>
      <c r="B17" s="154" t="s">
        <v>124</v>
      </c>
      <c r="C17" s="154"/>
    </row>
    <row r="18" spans="1:3" x14ac:dyDescent="0.2">
      <c r="A18" s="154"/>
      <c r="B18" s="154" t="s">
        <v>125</v>
      </c>
      <c r="C18" s="154"/>
    </row>
    <row r="19" spans="1:3" x14ac:dyDescent="0.2">
      <c r="A19" s="154"/>
      <c r="B19" s="154" t="s">
        <v>126</v>
      </c>
      <c r="C19" s="154"/>
    </row>
    <row r="20" spans="1:3" x14ac:dyDescent="0.2">
      <c r="A20" s="154"/>
      <c r="B20" s="154" t="s">
        <v>127</v>
      </c>
      <c r="C20" s="154"/>
    </row>
    <row r="21" spans="1:3" x14ac:dyDescent="0.2">
      <c r="A21" s="155" t="s">
        <v>128</v>
      </c>
      <c r="B21" s="155"/>
      <c r="C21" s="155"/>
    </row>
    <row r="22" spans="1:3" x14ac:dyDescent="0.2">
      <c r="A22" s="154" t="s">
        <v>124</v>
      </c>
      <c r="B22" s="156" t="s">
        <v>129</v>
      </c>
      <c r="C22" s="156" t="s">
        <v>130</v>
      </c>
    </row>
    <row r="23" spans="1:3" x14ac:dyDescent="0.2">
      <c r="A23" s="154" t="s">
        <v>125</v>
      </c>
      <c r="B23" s="156" t="s">
        <v>129</v>
      </c>
      <c r="C23" s="156" t="s">
        <v>130</v>
      </c>
    </row>
    <row r="24" spans="1:3" x14ac:dyDescent="0.2">
      <c r="A24" s="154" t="s">
        <v>126</v>
      </c>
      <c r="B24" s="156" t="s">
        <v>129</v>
      </c>
      <c r="C24" s="156" t="s">
        <v>130</v>
      </c>
    </row>
    <row r="25" spans="1:3" x14ac:dyDescent="0.2">
      <c r="A25" s="154" t="s">
        <v>127</v>
      </c>
    </row>
  </sheetData>
  <mergeCells count="3">
    <mergeCell ref="A2:E2"/>
    <mergeCell ref="A3:C3"/>
    <mergeCell ref="A16:D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4228979FC8D584B9B000C46B3CA1E85" ma:contentTypeVersion="0" ma:contentTypeDescription="Creare un nuovo documento." ma:contentTypeScope="" ma:versionID="91a6b1f849e53e2139b604cc765657f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60B2F0-51BC-4140-984C-D2673A2C5668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4E1595A-7F8B-4932-96BB-80807888D6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3CB3504-68EB-492D-BEDD-5AF643118B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</vt:i4>
      </vt:variant>
    </vt:vector>
  </HeadingPairs>
  <TitlesOfParts>
    <vt:vector size="10" baseType="lpstr">
      <vt:lpstr>All 1 Lotto 2_Listino</vt:lpstr>
      <vt:lpstr>All 2 Lotto 2_ulteriori_invii</vt:lpstr>
      <vt:lpstr>All 3 Lotto 2_AG</vt:lpstr>
      <vt:lpstr>All 4 Lotto 2_Data_certa</vt:lpstr>
      <vt:lpstr>All 5 Lotto 2 H2H</vt:lpstr>
      <vt:lpstr>All 6 lotto 2 conteggio P.U. D.</vt:lpstr>
      <vt:lpstr>'All 1 Lotto 2_Listino'!__xlnm.Print_Area</vt:lpstr>
      <vt:lpstr>'All 1 Lotto 2_Listino'!Area_stampa</vt:lpstr>
      <vt:lpstr>'All 2 Lotto 2_ulteriori_invii'!Area_stampa</vt:lpstr>
      <vt:lpstr>'All 4 Lotto 2_Data_certa'!Area_stampa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Castaldi Gerardino</dc:creator>
  <cp:lastModifiedBy>Windows User x64</cp:lastModifiedBy>
  <cp:lastPrinted>2018-11-28T12:03:40Z</cp:lastPrinted>
  <dcterms:created xsi:type="dcterms:W3CDTF">2016-03-24T10:51:49Z</dcterms:created>
  <dcterms:modified xsi:type="dcterms:W3CDTF">2020-09-24T10:06:49Z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0x010100C4228979FC8D584B9B000C46B3CA1E85</vt:lpwstr>
  </property>
</Properties>
</file>