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ROSSELLA/GARA PULIZIE 5/Gestione Convenzioni_IRENE/Revisione prezzi/LOTTI 1_2_4/2024/"/>
    </mc:Choice>
  </mc:AlternateContent>
  <xr:revisionPtr revIDLastSave="96" documentId="8_{B4C6F91B-8FA9-4E83-8A23-98159B3E2E73}" xr6:coauthVersionLast="47" xr6:coauthVersionMax="47" xr10:uidLastSave="{F63B03F9-B031-4F1E-9635-275BF9B2AED4}"/>
  <bookViews>
    <workbookView xWindow="-96" yWindow="-96" windowWidth="18192" windowHeight="11592" xr2:uid="{00000000-000D-0000-FFFF-FFFF00000000}"/>
  </bookViews>
  <sheets>
    <sheet name="listino pul.ord. e a richiest" sheetId="1" r:id="rId1"/>
  </sheets>
  <definedNames>
    <definedName name="OLE_LINK3" localSheetId="0">'listino pul.ord. e a richiest'!$A$23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1" i="1" l="1"/>
  <c r="F80" i="1"/>
  <c r="F68" i="1"/>
  <c r="F69" i="1"/>
  <c r="F70" i="1"/>
  <c r="F71" i="1"/>
  <c r="F67" i="1"/>
  <c r="F62" i="1"/>
  <c r="F61" i="1"/>
  <c r="F60" i="1"/>
  <c r="F59" i="1"/>
  <c r="F51" i="1"/>
  <c r="F52" i="1"/>
  <c r="F53" i="1"/>
  <c r="F54" i="1"/>
  <c r="F55" i="1"/>
  <c r="F50" i="1"/>
  <c r="F44" i="1"/>
  <c r="F45" i="1"/>
  <c r="F46" i="1"/>
  <c r="F47" i="1"/>
  <c r="F48" i="1"/>
  <c r="F43" i="1"/>
  <c r="F41" i="1"/>
  <c r="F35" i="1"/>
  <c r="F36" i="1"/>
  <c r="F34" i="1"/>
  <c r="F26" i="1"/>
  <c r="F27" i="1"/>
  <c r="F28" i="1"/>
  <c r="F29" i="1"/>
  <c r="F30" i="1"/>
  <c r="F31" i="1"/>
  <c r="F32" i="1"/>
  <c r="F25" i="1"/>
  <c r="F66" i="1"/>
  <c r="F65" i="1"/>
  <c r="F64" i="1"/>
  <c r="F63" i="1"/>
  <c r="J18" i="1"/>
  <c r="J12" i="1"/>
  <c r="J13" i="1"/>
  <c r="J14" i="1"/>
  <c r="J11" i="1"/>
  <c r="J7" i="1"/>
  <c r="J8" i="1"/>
  <c r="J9" i="1"/>
  <c r="J6" i="1"/>
  <c r="I7" i="1"/>
  <c r="I8" i="1"/>
  <c r="I9" i="1"/>
  <c r="I10" i="1"/>
  <c r="I11" i="1"/>
  <c r="I12" i="1"/>
  <c r="I13" i="1"/>
  <c r="I14" i="1"/>
  <c r="I15" i="1"/>
  <c r="I16" i="1"/>
  <c r="I17" i="1"/>
  <c r="I18" i="1"/>
  <c r="I6" i="1"/>
  <c r="I5" i="1"/>
  <c r="E26" i="1"/>
  <c r="E27" i="1"/>
  <c r="E28" i="1"/>
  <c r="E29" i="1"/>
  <c r="E30" i="1"/>
  <c r="E31" i="1"/>
  <c r="E32" i="1"/>
  <c r="E34" i="1"/>
  <c r="E35" i="1"/>
  <c r="E36" i="1"/>
  <c r="E41" i="1"/>
  <c r="E43" i="1"/>
  <c r="E44" i="1"/>
  <c r="E45" i="1"/>
  <c r="E46" i="1"/>
  <c r="E47" i="1"/>
  <c r="E48" i="1"/>
  <c r="E50" i="1"/>
  <c r="E51" i="1"/>
  <c r="E52" i="1"/>
  <c r="E53" i="1"/>
  <c r="E54" i="1"/>
  <c r="E55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80" i="1"/>
  <c r="E81" i="1"/>
  <c r="D25" i="1"/>
  <c r="E25" i="1"/>
  <c r="H7" i="1"/>
  <c r="H8" i="1"/>
  <c r="H9" i="1"/>
  <c r="H11" i="1"/>
  <c r="H12" i="1"/>
  <c r="H13" i="1"/>
  <c r="H14" i="1"/>
  <c r="H18" i="1"/>
  <c r="H6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5" i="1"/>
  <c r="F18" i="1"/>
  <c r="F12" i="1"/>
  <c r="F13" i="1"/>
  <c r="F14" i="1"/>
  <c r="F11" i="1"/>
  <c r="F7" i="1"/>
  <c r="F8" i="1"/>
  <c r="F9" i="1"/>
  <c r="F6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5" i="1"/>
  <c r="D81" i="1"/>
  <c r="D80" i="1"/>
  <c r="D68" i="1"/>
  <c r="D69" i="1"/>
  <c r="D70" i="1"/>
  <c r="D71" i="1"/>
  <c r="D67" i="1"/>
  <c r="D60" i="1"/>
  <c r="D61" i="1"/>
  <c r="D62" i="1"/>
  <c r="D59" i="1"/>
  <c r="D51" i="1"/>
  <c r="D52" i="1"/>
  <c r="D53" i="1"/>
  <c r="D54" i="1"/>
  <c r="D55" i="1"/>
  <c r="D50" i="1"/>
  <c r="D44" i="1"/>
  <c r="D45" i="1"/>
  <c r="D46" i="1"/>
  <c r="D47" i="1"/>
  <c r="D48" i="1"/>
  <c r="D43" i="1"/>
  <c r="D41" i="1"/>
  <c r="D35" i="1"/>
  <c r="D36" i="1"/>
  <c r="D34" i="1"/>
  <c r="D26" i="1"/>
  <c r="D27" i="1"/>
  <c r="D28" i="1"/>
  <c r="D29" i="1"/>
  <c r="D30" i="1"/>
  <c r="D31" i="1"/>
  <c r="D32" i="1"/>
</calcChain>
</file>

<file path=xl/sharedStrings.xml><?xml version="1.0" encoding="utf-8"?>
<sst xmlns="http://schemas.openxmlformats.org/spreadsheetml/2006/main" count="267" uniqueCount="95">
  <si>
    <t>DESCRIZIONE</t>
  </si>
  <si>
    <t>UNITÀ DI MISURA</t>
  </si>
  <si>
    <t xml:space="preserve"> VALORE EURO</t>
  </si>
  <si>
    <t xml:space="preserve">IVA ESCLUSA  </t>
  </si>
  <si>
    <t xml:space="preserve">Pulizia dei servizi igienici (spazzatura pavimento, detersione sanitari e pareti circostanti, arredi, detersione pavimenti) </t>
  </si>
  <si>
    <t>euro/mq mese</t>
  </si>
  <si>
    <t>Pulizia camere</t>
  </si>
  <si>
    <t>euro/mq giorno</t>
  </si>
  <si>
    <t xml:space="preserve">Pulizia zone pranzo/cucine/cucinette </t>
  </si>
  <si>
    <t xml:space="preserve">Pulizia locali  lavapadelle e/o sala espurgo </t>
  </si>
  <si>
    <t>Aspirazione / battitura pavimenti tessili, stuoie, zerbini</t>
  </si>
  <si>
    <t xml:space="preserve">€/mq </t>
  </si>
  <si>
    <t>Aspirazione intercapedine pavimenti galleggianti</t>
  </si>
  <si>
    <t>€/mq</t>
  </si>
  <si>
    <t>Aspirazione polvere (tende a lamelle e veneziane, bocchette aerazione, termoconvettori, cassonetti, canaline, ecc.)</t>
  </si>
  <si>
    <t>Aspirazione pareti tessuto, sughero</t>
  </si>
  <si>
    <t>Controllo chiusini di terrazzi e balconi e rimozione ostruzioni dall'imboccatura degli stessi</t>
  </si>
  <si>
    <t>€/ora</t>
  </si>
  <si>
    <t>Euro/ora/offerta</t>
  </si>
  <si>
    <t>Cristallizzazione dei pavimenti in marmo non piombato</t>
  </si>
  <si>
    <t>Deceratura e inceratura dei pavimenti trattati con cere industriali</t>
  </si>
  <si>
    <t>Deceratura e inceratura dei pavimenti trattati con cere tradizionali (pav. Artistici)</t>
  </si>
  <si>
    <t>Decontaminazione in presenza di sangue e materiale organico</t>
  </si>
  <si>
    <t>Deodorazione dei servizi igienici</t>
  </si>
  <si>
    <t>Deragnatura</t>
  </si>
  <si>
    <t>Detersione con iniezione / estrazione arredi tessili</t>
  </si>
  <si>
    <t>Detersione con iniezione / estrazione dei pavimenti tessili</t>
  </si>
  <si>
    <t>Detersione a fondo arredi</t>
  </si>
  <si>
    <t>Detersione controsoffitti</t>
  </si>
  <si>
    <t>Detersione davanzali esterni</t>
  </si>
  <si>
    <t>Detersione pareti divisorie a vetro e sopraluci porte</t>
  </si>
  <si>
    <t xml:space="preserve">Detersione pavimenti non trattati a cera </t>
  </si>
  <si>
    <t>Detersione pavimenti trattati a cera</t>
  </si>
  <si>
    <t>Detersione porte in materiale lavabile</t>
  </si>
  <si>
    <t xml:space="preserve">Detersione punti luce e lampadari non artistici (compreso smontaggio e rimontaggio) </t>
  </si>
  <si>
    <t xml:space="preserve">Detersione superfici vetrose delle finestre </t>
  </si>
  <si>
    <t>Detersione superfici vetrose delle finestre nella parte interna ed esterna, e relativi infissi accessibili dall'interno</t>
  </si>
  <si>
    <t>Detersione superfici vetrose esterne delle finestre e delle vetrate continue accessibili con ponteggi e/o auto scale (noli esclusi)</t>
  </si>
  <si>
    <t>Detersione tapparelle esterne e scuri</t>
  </si>
  <si>
    <t xml:space="preserve">Detersione tende alla veneziana </t>
  </si>
  <si>
    <t>Detersione verticali lavabili (pareti attrezzate, rivestimenti, ecc.)</t>
  </si>
  <si>
    <t xml:space="preserve">Disincrostazione dei servizi igienici </t>
  </si>
  <si>
    <t>Disinfezione dei servizi igienici</t>
  </si>
  <si>
    <t xml:space="preserve">Disinfezione lavabi extra servizi igienici </t>
  </si>
  <si>
    <t xml:space="preserve">Lavaggio pareti lavabili </t>
  </si>
  <si>
    <t xml:space="preserve">Pulizia a fondo dei pavimenti non trattati a cera </t>
  </si>
  <si>
    <t>Pulizia dei servizi igienici (spazzatura pavimento, detersione sanitari e pareti circostanti, arredi, detersione pavimenti)</t>
  </si>
  <si>
    <t xml:space="preserve">Pulizia delle bacheche (interno / esterno) </t>
  </si>
  <si>
    <t xml:space="preserve">Pulizia portoni accesso con lucidatura ottoni </t>
  </si>
  <si>
    <t xml:space="preserve">Rimozione di macchie di sporco dai pavimenti </t>
  </si>
  <si>
    <t xml:space="preserve">Rimozione macchie e impronte da porte, porte a vetri e sportellerie </t>
  </si>
  <si>
    <t xml:space="preserve">Rimozione macchie e impronte da verticali lavabili ad altezza operatore </t>
  </si>
  <si>
    <t>Ripristino meccanico, manutenzione dei pavimenti trattati con cere industriali</t>
  </si>
  <si>
    <t xml:space="preserve">Ripristino, manutenzione dei pavimenti trattati con cere tradizionali (pavimenti artistici) </t>
  </si>
  <si>
    <t>Spazzatura a umido</t>
  </si>
  <si>
    <t xml:space="preserve">Spazzatura aree esterne  (meccanica o manuale) </t>
  </si>
  <si>
    <t xml:space="preserve">Spazzatura con raccolta grossa pezzatura </t>
  </si>
  <si>
    <t xml:space="preserve">Spolveratura a umido arredi (scrivanie, sedie, mobili e suppellettili, ecc. ) ad altezza operatore </t>
  </si>
  <si>
    <t xml:space="preserve">Spolveratura a umido arredi parti alte: (arredi, scaffalature nelle parti libere, segnaletiche interne) </t>
  </si>
  <si>
    <t>Spolveratura a umido punti di contatto comune (telefoni, interruttori e pulsantiere, maniglie), piani di lavoro di scrivanie e corrimano</t>
  </si>
  <si>
    <t xml:space="preserve">Spolveratura a umido superfici orizzontali di termosifoni e davanzali interni ad altezza operatore </t>
  </si>
  <si>
    <t xml:space="preserve">Spolveratura arredi particolari (mobili antichi, ecc.) </t>
  </si>
  <si>
    <t xml:space="preserve">Spolveratura ringhiere scale </t>
  </si>
  <si>
    <t xml:space="preserve">Spolveratura serramenti esterni (inferriate, serrande) </t>
  </si>
  <si>
    <t>Pulizia e lavaggio provette e vetrerie di laboratorio per ARPA e Servizi Fitosanitari</t>
  </si>
  <si>
    <t>Derattizzazione</t>
  </si>
  <si>
    <t>Disinfestazione</t>
  </si>
  <si>
    <t>TIPOLOGIA STANDARD</t>
  </si>
  <si>
    <t>UNITA' DI MISURA</t>
  </si>
  <si>
    <t>LIVELLO NORMALE</t>
  </si>
  <si>
    <t>LIVELLO RIDOTTO</t>
  </si>
  <si>
    <t>Uffici aperti al pubblico, front office</t>
  </si>
  <si>
    <t>Euro mq/mese Iva esclusa</t>
  </si>
  <si>
    <t>Uffici tradizionali,</t>
  </si>
  <si>
    <t>Magazzini/Officine</t>
  </si>
  <si>
    <t>Archivi morti</t>
  </si>
  <si>
    <t>Sale Giunta/Consiglio</t>
  </si>
  <si>
    <t>Sale di Rappresentanza</t>
  </si>
  <si>
    <t>Aree Esterne Pavimentate/Aiuole</t>
  </si>
  <si>
    <t>Biblioteche</t>
  </si>
  <si>
    <t>Musei/Aree Espositive</t>
  </si>
  <si>
    <t>Aule Corsi</t>
  </si>
  <si>
    <t>Scuole Infanzia/Asili nido</t>
  </si>
  <si>
    <t>A.S.P.</t>
  </si>
  <si>
    <t>Istituti Scolastici</t>
  </si>
  <si>
    <t>Palestre</t>
  </si>
  <si>
    <t>LISTINO ATTIVITA' LIVELLO NORMALE/RIDOTTO</t>
  </si>
  <si>
    <t>LISTINO ATTIVITA'  A RICHIESTA</t>
  </si>
  <si>
    <t>Euro mq/giorno Iva esclusa</t>
  </si>
  <si>
    <t>N/D</t>
  </si>
  <si>
    <t xml:space="preserve"> VALORE EURO IVA ESCLUSA  </t>
  </si>
  <si>
    <t>LISTINO AGGIORNATO Prezzi aggiornati DD n. 531 del 5/10/202</t>
  </si>
  <si>
    <t>LISTINO AGGIORNATO Prezzi aggiornati DD n. 699 del 10/10/2023</t>
  </si>
  <si>
    <t>LISTINO AGGIORNATO Prezzi aggiornati DD n. 717 del 22/10/2024</t>
  </si>
  <si>
    <t>LISTINO AGGIORNATO Prezzi aggiornati DD n.717 del 22/10/2024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</si>
</sst>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164" fontId="2" fillId="4" borderId="11" xfId="1" applyNumberFormat="1" applyFont="1" applyFill="1" applyBorder="1" applyAlignment="1">
      <alignment horizontal="center" vertical="center" wrapText="1"/>
    </xf>
    <xf numFmtId="164" fontId="2" fillId="4" borderId="15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4" borderId="15" xfId="1" applyFont="1" applyFill="1" applyBorder="1" applyAlignment="1">
      <alignment horizontal="center" vertical="center"/>
    </xf>
    <xf numFmtId="164" fontId="4" fillId="5" borderId="11" xfId="0" applyNumberFormat="1" applyFont="1" applyFill="1" applyBorder="1" applyAlignment="1">
      <alignment horizontal="center" vertical="center"/>
    </xf>
    <xf numFmtId="0" fontId="4" fillId="5" borderId="11" xfId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4" fillId="4" borderId="15" xfId="1" applyNumberFormat="1" applyFont="1" applyFill="1" applyBorder="1" applyAlignment="1">
      <alignment horizontal="center" vertical="center"/>
    </xf>
    <xf numFmtId="164" fontId="4" fillId="5" borderId="11" xfId="1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3" fillId="3" borderId="12" xfId="0" applyFont="1" applyFill="1" applyBorder="1" applyAlignment="1">
      <alignment wrapText="1"/>
    </xf>
    <xf numFmtId="0" fontId="3" fillId="3" borderId="17" xfId="0" applyFont="1" applyFill="1" applyBorder="1" applyAlignment="1">
      <alignment horizontal="center" wrapText="1"/>
    </xf>
    <xf numFmtId="0" fontId="3" fillId="3" borderId="18" xfId="0" applyFont="1" applyFill="1" applyBorder="1" applyAlignment="1">
      <alignment horizont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2">
    <cellStyle name="Normale" xfId="0" builtinId="0"/>
    <cellStyle name="Normale 2" xfId="1" xr:uid="{5994C25F-DB78-4796-B011-4C6E6723FD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2"/>
  <sheetViews>
    <sheetView tabSelected="1" topLeftCell="B1" zoomScaleNormal="100" workbookViewId="0">
      <selection activeCell="G22" sqref="G22"/>
    </sheetView>
  </sheetViews>
  <sheetFormatPr defaultRowHeight="11.7" x14ac:dyDescent="0.45"/>
  <cols>
    <col min="1" max="1" width="33.20703125" style="3" customWidth="1"/>
    <col min="2" max="2" width="29.5234375" style="3" customWidth="1"/>
    <col min="3" max="3" width="18.7890625" style="3" customWidth="1"/>
    <col min="4" max="4" width="13.5234375" style="3" customWidth="1"/>
    <col min="5" max="5" width="14.734375" style="3" customWidth="1"/>
    <col min="6" max="6" width="9.578125" style="3" customWidth="1"/>
    <col min="7" max="7" width="13.3125" style="3" customWidth="1"/>
    <col min="8" max="8" width="10.26171875" style="3" customWidth="1"/>
    <col min="9" max="16384" width="8.83984375" style="3"/>
  </cols>
  <sheetData>
    <row r="1" spans="1:10" ht="12" thickBot="1" x14ac:dyDescent="0.5"/>
    <row r="2" spans="1:10" ht="34.200000000000003" customHeight="1" thickBot="1" x14ac:dyDescent="0.5">
      <c r="A2" s="28" t="s">
        <v>86</v>
      </c>
      <c r="B2" s="29"/>
      <c r="C2" s="29"/>
      <c r="D2" s="29"/>
      <c r="E2" s="19" t="s">
        <v>91</v>
      </c>
      <c r="F2" s="20"/>
      <c r="G2" s="19" t="s">
        <v>92</v>
      </c>
      <c r="H2" s="20"/>
      <c r="I2" s="19" t="s">
        <v>93</v>
      </c>
      <c r="J2" s="20"/>
    </row>
    <row r="3" spans="1:10" x14ac:dyDescent="0.45">
      <c r="A3" s="24" t="s">
        <v>67</v>
      </c>
      <c r="B3" s="26" t="s">
        <v>68</v>
      </c>
      <c r="C3" s="26" t="s">
        <v>69</v>
      </c>
      <c r="D3" s="26" t="s">
        <v>70</v>
      </c>
      <c r="E3" s="21" t="s">
        <v>69</v>
      </c>
      <c r="F3" s="22" t="s">
        <v>70</v>
      </c>
      <c r="G3" s="21" t="s">
        <v>69</v>
      </c>
      <c r="H3" s="22" t="s">
        <v>70</v>
      </c>
      <c r="I3" s="21" t="s">
        <v>69</v>
      </c>
      <c r="J3" s="22" t="s">
        <v>70</v>
      </c>
    </row>
    <row r="4" spans="1:10" ht="12" thickBot="1" x14ac:dyDescent="0.5">
      <c r="A4" s="25"/>
      <c r="B4" s="27"/>
      <c r="C4" s="27"/>
      <c r="D4" s="27"/>
      <c r="E4" s="21"/>
      <c r="F4" s="22"/>
      <c r="G4" s="21"/>
      <c r="H4" s="22"/>
      <c r="I4" s="21"/>
      <c r="J4" s="22"/>
    </row>
    <row r="5" spans="1:10" ht="12.3" thickTop="1" thickBot="1" x14ac:dyDescent="0.5">
      <c r="A5" s="4" t="s">
        <v>71</v>
      </c>
      <c r="B5" s="5" t="s">
        <v>72</v>
      </c>
      <c r="C5" s="1">
        <v>1.1631268945123199</v>
      </c>
      <c r="D5" s="6" t="s">
        <v>89</v>
      </c>
      <c r="E5" s="7">
        <f>C5+(C5*8.1%)</f>
        <v>1.2573401729678177</v>
      </c>
      <c r="F5" s="8" t="s">
        <v>89</v>
      </c>
      <c r="G5" s="7">
        <f>E5+(E5*5.2%)</f>
        <v>1.3227218619621444</v>
      </c>
      <c r="H5" s="8" t="s">
        <v>89</v>
      </c>
      <c r="I5" s="7">
        <f>G5+(G5*0.8%)</f>
        <v>1.3333036368578415</v>
      </c>
      <c r="J5" s="8" t="s">
        <v>89</v>
      </c>
    </row>
    <row r="6" spans="1:10" ht="12" thickBot="1" x14ac:dyDescent="0.5">
      <c r="A6" s="4" t="s">
        <v>73</v>
      </c>
      <c r="B6" s="5" t="s">
        <v>72</v>
      </c>
      <c r="C6" s="1">
        <v>0.88652071452576009</v>
      </c>
      <c r="D6" s="2">
        <v>0.61263456505343994</v>
      </c>
      <c r="E6" s="7">
        <f t="shared" ref="E6:E18" si="0">C6+(C6*8.1%)</f>
        <v>0.95832889240234664</v>
      </c>
      <c r="F6" s="7">
        <f>D6+(D6*8.1%)</f>
        <v>0.66225796482276855</v>
      </c>
      <c r="G6" s="7">
        <f t="shared" ref="G6:G18" si="1">E6+(E6*5.2%)</f>
        <v>1.0081619948072686</v>
      </c>
      <c r="H6" s="7">
        <f>F6+(F6*5.2%)</f>
        <v>0.69669537899355249</v>
      </c>
      <c r="I6" s="7">
        <f>G6+(G6*0.8%)</f>
        <v>1.0162272907657268</v>
      </c>
      <c r="J6" s="7">
        <f>H6+(H6*0.8%)</f>
        <v>0.70226894202550094</v>
      </c>
    </row>
    <row r="7" spans="1:10" ht="12" thickBot="1" x14ac:dyDescent="0.5">
      <c r="A7" s="4" t="s">
        <v>74</v>
      </c>
      <c r="B7" s="5" t="s">
        <v>72</v>
      </c>
      <c r="C7" s="1">
        <v>0.79215657899328007</v>
      </c>
      <c r="D7" s="2">
        <v>0.58470194400336006</v>
      </c>
      <c r="E7" s="7">
        <f t="shared" si="0"/>
        <v>0.85632126189173574</v>
      </c>
      <c r="F7" s="7">
        <f t="shared" ref="F7:F9" si="2">D7+(D7*8.1%)</f>
        <v>0.63206280146763227</v>
      </c>
      <c r="G7" s="7">
        <f t="shared" si="1"/>
        <v>0.90084996751010604</v>
      </c>
      <c r="H7" s="7">
        <f t="shared" ref="H7:H18" si="3">F7+(F7*5.2%)</f>
        <v>0.6649300671439492</v>
      </c>
      <c r="I7" s="7">
        <f t="shared" ref="I7:I18" si="4">G7+(G7*0.8%)</f>
        <v>0.90805676725018691</v>
      </c>
      <c r="J7" s="7">
        <f t="shared" ref="J7:J9" si="5">H7+(H7*0.8%)</f>
        <v>0.67024950768110081</v>
      </c>
    </row>
    <row r="8" spans="1:10" ht="12" thickBot="1" x14ac:dyDescent="0.5">
      <c r="A8" s="4" t="s">
        <v>75</v>
      </c>
      <c r="B8" s="5" t="s">
        <v>72</v>
      </c>
      <c r="C8" s="1">
        <v>0.52810438599552001</v>
      </c>
      <c r="D8" s="2">
        <v>0.35208702675672005</v>
      </c>
      <c r="E8" s="7">
        <f t="shared" si="0"/>
        <v>0.57088084126115712</v>
      </c>
      <c r="F8" s="7">
        <f t="shared" si="2"/>
        <v>0.38060607592401435</v>
      </c>
      <c r="G8" s="7">
        <f t="shared" si="1"/>
        <v>0.60056664500673729</v>
      </c>
      <c r="H8" s="7">
        <f t="shared" si="3"/>
        <v>0.40039759187206309</v>
      </c>
      <c r="I8" s="7">
        <f t="shared" si="4"/>
        <v>0.6053711781667912</v>
      </c>
      <c r="J8" s="7">
        <f t="shared" si="5"/>
        <v>0.40360077260703958</v>
      </c>
    </row>
    <row r="9" spans="1:10" ht="12" thickBot="1" x14ac:dyDescent="0.5">
      <c r="A9" s="4" t="s">
        <v>76</v>
      </c>
      <c r="B9" s="5" t="s">
        <v>72</v>
      </c>
      <c r="C9" s="1">
        <v>1.34542124724552</v>
      </c>
      <c r="D9" s="2">
        <v>0.9367366624809601</v>
      </c>
      <c r="E9" s="7">
        <f t="shared" si="0"/>
        <v>1.4544003682724072</v>
      </c>
      <c r="F9" s="7">
        <f t="shared" si="2"/>
        <v>1.0126123321419178</v>
      </c>
      <c r="G9" s="7">
        <f t="shared" si="1"/>
        <v>1.5300291874225724</v>
      </c>
      <c r="H9" s="7">
        <f t="shared" si="3"/>
        <v>1.0652681734132976</v>
      </c>
      <c r="I9" s="7">
        <f t="shared" si="4"/>
        <v>1.542269420921953</v>
      </c>
      <c r="J9" s="7">
        <f t="shared" si="5"/>
        <v>1.0737903188006039</v>
      </c>
    </row>
    <row r="10" spans="1:10" ht="12" thickBot="1" x14ac:dyDescent="0.5">
      <c r="A10" s="4" t="s">
        <v>77</v>
      </c>
      <c r="B10" s="5" t="s">
        <v>72</v>
      </c>
      <c r="C10" s="1">
        <v>1.34542124724552</v>
      </c>
      <c r="D10" s="6" t="s">
        <v>89</v>
      </c>
      <c r="E10" s="7">
        <f t="shared" si="0"/>
        <v>1.4544003682724072</v>
      </c>
      <c r="F10" s="8" t="s">
        <v>89</v>
      </c>
      <c r="G10" s="7">
        <f t="shared" si="1"/>
        <v>1.5300291874225724</v>
      </c>
      <c r="H10" s="8" t="s">
        <v>89</v>
      </c>
      <c r="I10" s="7">
        <f t="shared" si="4"/>
        <v>1.542269420921953</v>
      </c>
      <c r="J10" s="8" t="s">
        <v>89</v>
      </c>
    </row>
    <row r="11" spans="1:10" ht="12" thickBot="1" x14ac:dyDescent="0.5">
      <c r="A11" s="4" t="s">
        <v>78</v>
      </c>
      <c r="B11" s="5" t="s">
        <v>72</v>
      </c>
      <c r="C11" s="1">
        <v>0.12574910300448</v>
      </c>
      <c r="D11" s="2">
        <v>8.7982525479839993E-2</v>
      </c>
      <c r="E11" s="7">
        <f t="shared" si="0"/>
        <v>0.13593478034784287</v>
      </c>
      <c r="F11" s="7">
        <f>D11+(D11*8.1%)</f>
        <v>9.5109110043707035E-2</v>
      </c>
      <c r="G11" s="7">
        <f t="shared" si="1"/>
        <v>0.1430033889259307</v>
      </c>
      <c r="H11" s="7">
        <f t="shared" si="3"/>
        <v>0.1000547837659798</v>
      </c>
      <c r="I11" s="7">
        <f t="shared" si="4"/>
        <v>0.14414741603733816</v>
      </c>
      <c r="J11" s="7">
        <f>H11+(H11*0.8%)</f>
        <v>0.10085522203610764</v>
      </c>
    </row>
    <row r="12" spans="1:10" ht="12" thickBot="1" x14ac:dyDescent="0.5">
      <c r="A12" s="4" t="s">
        <v>79</v>
      </c>
      <c r="B12" s="5" t="s">
        <v>72</v>
      </c>
      <c r="C12" s="1">
        <v>1.1128063299988802</v>
      </c>
      <c r="D12" s="2">
        <v>0.84870182872200006</v>
      </c>
      <c r="E12" s="7">
        <f t="shared" si="0"/>
        <v>1.2029436427287894</v>
      </c>
      <c r="F12" s="7">
        <f t="shared" ref="F12:F14" si="6">D12+(D12*8.1%)</f>
        <v>0.91744667684848202</v>
      </c>
      <c r="G12" s="7">
        <f t="shared" si="1"/>
        <v>1.2654967121506864</v>
      </c>
      <c r="H12" s="7">
        <f t="shared" si="3"/>
        <v>0.96515390404460311</v>
      </c>
      <c r="I12" s="7">
        <f t="shared" si="4"/>
        <v>1.2756206858478918</v>
      </c>
      <c r="J12" s="7">
        <f t="shared" ref="J12:J14" si="7">H12+(H12*0.8%)</f>
        <v>0.9728751352769599</v>
      </c>
    </row>
    <row r="13" spans="1:10" ht="12" thickBot="1" x14ac:dyDescent="0.5">
      <c r="A13" s="4" t="s">
        <v>80</v>
      </c>
      <c r="B13" s="5" t="s">
        <v>72</v>
      </c>
      <c r="C13" s="1">
        <v>1.1128063299988802</v>
      </c>
      <c r="D13" s="2">
        <v>0.84870182872200006</v>
      </c>
      <c r="E13" s="7">
        <f t="shared" si="0"/>
        <v>1.2029436427287894</v>
      </c>
      <c r="F13" s="7">
        <f t="shared" si="6"/>
        <v>0.91744667684848202</v>
      </c>
      <c r="G13" s="7">
        <f t="shared" si="1"/>
        <v>1.2654967121506864</v>
      </c>
      <c r="H13" s="7">
        <f t="shared" si="3"/>
        <v>0.96515390404460311</v>
      </c>
      <c r="I13" s="7">
        <f t="shared" si="4"/>
        <v>1.2756206858478918</v>
      </c>
      <c r="J13" s="7">
        <f t="shared" si="7"/>
        <v>0.9728751352769599</v>
      </c>
    </row>
    <row r="14" spans="1:10" ht="12" thickBot="1" x14ac:dyDescent="0.5">
      <c r="A14" s="4" t="s">
        <v>81</v>
      </c>
      <c r="B14" s="5" t="s">
        <v>72</v>
      </c>
      <c r="C14" s="1">
        <v>1.1128063299988802</v>
      </c>
      <c r="D14" s="2">
        <v>0.84870182872200006</v>
      </c>
      <c r="E14" s="7">
        <f t="shared" si="0"/>
        <v>1.2029436427287894</v>
      </c>
      <c r="F14" s="7">
        <f t="shared" si="6"/>
        <v>0.91744667684848202</v>
      </c>
      <c r="G14" s="7">
        <f t="shared" si="1"/>
        <v>1.2654967121506864</v>
      </c>
      <c r="H14" s="7">
        <f t="shared" si="3"/>
        <v>0.96515390404460311</v>
      </c>
      <c r="I14" s="7">
        <f t="shared" si="4"/>
        <v>1.2756206858478918</v>
      </c>
      <c r="J14" s="7">
        <f t="shared" si="7"/>
        <v>0.9728751352769599</v>
      </c>
    </row>
    <row r="15" spans="1:10" ht="12" thickBot="1" x14ac:dyDescent="0.5">
      <c r="A15" s="4" t="s">
        <v>82</v>
      </c>
      <c r="B15" s="5" t="s">
        <v>88</v>
      </c>
      <c r="C15" s="1">
        <v>8.7982525479839993E-2</v>
      </c>
      <c r="D15" s="6" t="s">
        <v>89</v>
      </c>
      <c r="E15" s="7">
        <f t="shared" si="0"/>
        <v>9.5109110043707035E-2</v>
      </c>
      <c r="F15" s="8" t="s">
        <v>89</v>
      </c>
      <c r="G15" s="7">
        <f t="shared" si="1"/>
        <v>0.1000547837659798</v>
      </c>
      <c r="H15" s="8" t="s">
        <v>89</v>
      </c>
      <c r="I15" s="7">
        <f t="shared" si="4"/>
        <v>0.10085522203610764</v>
      </c>
      <c r="J15" s="8" t="s">
        <v>89</v>
      </c>
    </row>
    <row r="16" spans="1:10" ht="12" thickBot="1" x14ac:dyDescent="0.5">
      <c r="A16" s="4" t="s">
        <v>83</v>
      </c>
      <c r="B16" s="5" t="s">
        <v>72</v>
      </c>
      <c r="C16" s="1">
        <v>2.0014716839685596</v>
      </c>
      <c r="D16" s="6" t="s">
        <v>89</v>
      </c>
      <c r="E16" s="7">
        <f t="shared" si="0"/>
        <v>2.163590890370013</v>
      </c>
      <c r="F16" s="8" t="s">
        <v>89</v>
      </c>
      <c r="G16" s="7">
        <f t="shared" si="1"/>
        <v>2.2760976166692535</v>
      </c>
      <c r="H16" s="8" t="s">
        <v>89</v>
      </c>
      <c r="I16" s="7">
        <f t="shared" si="4"/>
        <v>2.2943063976026075</v>
      </c>
      <c r="J16" s="8" t="s">
        <v>89</v>
      </c>
    </row>
    <row r="17" spans="1:10" ht="12" thickBot="1" x14ac:dyDescent="0.5">
      <c r="A17" s="4" t="s">
        <v>84</v>
      </c>
      <c r="B17" s="5" t="s">
        <v>72</v>
      </c>
      <c r="C17" s="1">
        <v>1.0498271619384001</v>
      </c>
      <c r="D17" s="6" t="s">
        <v>89</v>
      </c>
      <c r="E17" s="7">
        <f t="shared" si="0"/>
        <v>1.1348631620554106</v>
      </c>
      <c r="F17" s="8" t="s">
        <v>89</v>
      </c>
      <c r="G17" s="7">
        <f t="shared" si="1"/>
        <v>1.193876046482292</v>
      </c>
      <c r="H17" s="8" t="s">
        <v>89</v>
      </c>
      <c r="I17" s="7">
        <f t="shared" si="4"/>
        <v>1.2034270548541504</v>
      </c>
      <c r="J17" s="8" t="s">
        <v>89</v>
      </c>
    </row>
    <row r="18" spans="1:10" ht="12" thickBot="1" x14ac:dyDescent="0.5">
      <c r="A18" s="9" t="s">
        <v>85</v>
      </c>
      <c r="B18" s="10" t="s">
        <v>72</v>
      </c>
      <c r="C18" s="1">
        <v>0.99333422048880005</v>
      </c>
      <c r="D18" s="2">
        <v>0.84870182872200006</v>
      </c>
      <c r="E18" s="7">
        <f t="shared" si="0"/>
        <v>1.073794292348393</v>
      </c>
      <c r="F18" s="7">
        <f>D18+(D18*8.1%)</f>
        <v>0.91744667684848202</v>
      </c>
      <c r="G18" s="7">
        <f t="shared" si="1"/>
        <v>1.1296315955505094</v>
      </c>
      <c r="H18" s="7">
        <f t="shared" si="3"/>
        <v>0.96515390404460311</v>
      </c>
      <c r="I18" s="7">
        <f t="shared" si="4"/>
        <v>1.1386686483149135</v>
      </c>
      <c r="J18" s="7">
        <f>H18+(H18*0.8%)</f>
        <v>0.9728751352769599</v>
      </c>
    </row>
    <row r="19" spans="1:10" ht="12" thickTop="1" x14ac:dyDescent="0.45"/>
    <row r="21" spans="1:10" ht="12" thickBot="1" x14ac:dyDescent="0.5"/>
    <row r="22" spans="1:10" ht="70.5" thickBot="1" x14ac:dyDescent="0.5">
      <c r="A22" s="28" t="s">
        <v>87</v>
      </c>
      <c r="B22" s="30"/>
      <c r="C22" s="31"/>
      <c r="D22" s="18" t="s">
        <v>91</v>
      </c>
      <c r="E22" s="18" t="s">
        <v>92</v>
      </c>
      <c r="F22" s="18" t="s">
        <v>94</v>
      </c>
    </row>
    <row r="23" spans="1:10" x14ac:dyDescent="0.45">
      <c r="A23" s="24" t="s">
        <v>0</v>
      </c>
      <c r="B23" s="26" t="s">
        <v>1</v>
      </c>
      <c r="C23" s="11" t="s">
        <v>2</v>
      </c>
      <c r="D23" s="23" t="s">
        <v>90</v>
      </c>
      <c r="E23" s="23" t="s">
        <v>90</v>
      </c>
      <c r="F23" s="23" t="s">
        <v>90</v>
      </c>
    </row>
    <row r="24" spans="1:10" ht="12" thickBot="1" x14ac:dyDescent="0.5">
      <c r="A24" s="25"/>
      <c r="B24" s="27"/>
      <c r="C24" s="12" t="s">
        <v>3</v>
      </c>
      <c r="D24" s="23"/>
      <c r="E24" s="23"/>
      <c r="F24" s="23"/>
    </row>
    <row r="25" spans="1:10" ht="34.799999999999997" thickTop="1" thickBot="1" x14ac:dyDescent="0.5">
      <c r="A25" s="13" t="s">
        <v>4</v>
      </c>
      <c r="B25" s="5" t="s">
        <v>5</v>
      </c>
      <c r="C25" s="14">
        <v>1.0255047068160001</v>
      </c>
      <c r="D25" s="7">
        <f t="shared" ref="D25:D32" si="8">C25+(C25*8.1%)</f>
        <v>1.1085705880680963</v>
      </c>
      <c r="E25" s="7">
        <f>D25+(D25*5.2%)</f>
        <v>1.1662162586476372</v>
      </c>
      <c r="F25" s="7">
        <f>E25+(E25*0.8%)</f>
        <v>1.1755459887168183</v>
      </c>
    </row>
    <row r="26" spans="1:10" ht="12" thickBot="1" x14ac:dyDescent="0.5">
      <c r="A26" s="13" t="s">
        <v>6</v>
      </c>
      <c r="B26" s="5" t="s">
        <v>7</v>
      </c>
      <c r="C26" s="14">
        <v>4.3051443407999997E-2</v>
      </c>
      <c r="D26" s="7">
        <f t="shared" si="8"/>
        <v>4.6538610324047998E-2</v>
      </c>
      <c r="E26" s="7">
        <f t="shared" ref="E26:F81" si="9">D26+(D26*5.2%)</f>
        <v>4.8958618060898497E-2</v>
      </c>
      <c r="F26" s="7">
        <f t="shared" ref="F26:F32" si="10">E26+(E26*0.8%)</f>
        <v>4.9350287005385685E-2</v>
      </c>
    </row>
    <row r="27" spans="1:10" ht="12" thickBot="1" x14ac:dyDescent="0.5">
      <c r="A27" s="13" t="s">
        <v>8</v>
      </c>
      <c r="B27" s="5" t="s">
        <v>7</v>
      </c>
      <c r="C27" s="14">
        <v>2.4585487632000001E-2</v>
      </c>
      <c r="D27" s="7">
        <f t="shared" si="8"/>
        <v>2.6576912130192001E-2</v>
      </c>
      <c r="E27" s="7">
        <f t="shared" si="9"/>
        <v>2.7958911560961985E-2</v>
      </c>
      <c r="F27" s="7">
        <f t="shared" si="10"/>
        <v>2.818258285344968E-2</v>
      </c>
    </row>
    <row r="28" spans="1:10" ht="12" thickBot="1" x14ac:dyDescent="0.5">
      <c r="A28" s="13" t="s">
        <v>9</v>
      </c>
      <c r="B28" s="5" t="s">
        <v>7</v>
      </c>
      <c r="C28" s="14">
        <v>1.209359063016</v>
      </c>
      <c r="D28" s="7">
        <f t="shared" si="8"/>
        <v>1.307317147120296</v>
      </c>
      <c r="E28" s="7">
        <f t="shared" si="9"/>
        <v>1.3752976387705513</v>
      </c>
      <c r="F28" s="7">
        <f t="shared" si="10"/>
        <v>1.3863000198807158</v>
      </c>
    </row>
    <row r="29" spans="1:10" ht="23.1" thickBot="1" x14ac:dyDescent="0.5">
      <c r="A29" s="13" t="s">
        <v>10</v>
      </c>
      <c r="B29" s="5" t="s">
        <v>11</v>
      </c>
      <c r="C29" s="14">
        <v>1.5459869952000001E-2</v>
      </c>
      <c r="D29" s="7">
        <f t="shared" si="8"/>
        <v>1.6712119418112001E-2</v>
      </c>
      <c r="E29" s="7">
        <f t="shared" si="9"/>
        <v>1.7581149627853825E-2</v>
      </c>
      <c r="F29" s="7">
        <f t="shared" si="10"/>
        <v>1.7721798824876657E-2</v>
      </c>
    </row>
    <row r="30" spans="1:10" ht="23.1" thickBot="1" x14ac:dyDescent="0.5">
      <c r="A30" s="13" t="s">
        <v>12</v>
      </c>
      <c r="B30" s="5" t="s">
        <v>13</v>
      </c>
      <c r="C30" s="14">
        <v>0.28713487629599999</v>
      </c>
      <c r="D30" s="7">
        <f t="shared" si="8"/>
        <v>0.31039280127597596</v>
      </c>
      <c r="E30" s="7">
        <f t="shared" si="9"/>
        <v>0.32653322694232673</v>
      </c>
      <c r="F30" s="7">
        <f t="shared" si="10"/>
        <v>0.32914549275786537</v>
      </c>
    </row>
    <row r="31" spans="1:10" ht="34.5" thickBot="1" x14ac:dyDescent="0.5">
      <c r="A31" s="13" t="s">
        <v>14</v>
      </c>
      <c r="B31" s="5" t="s">
        <v>13</v>
      </c>
      <c r="C31" s="14">
        <v>6.1517399183999996E-2</v>
      </c>
      <c r="D31" s="7">
        <f t="shared" si="8"/>
        <v>6.6500308517903992E-2</v>
      </c>
      <c r="E31" s="7">
        <f t="shared" si="9"/>
        <v>6.9958324560835006E-2</v>
      </c>
      <c r="F31" s="7">
        <f t="shared" si="10"/>
        <v>7.0517991157321686E-2</v>
      </c>
    </row>
    <row r="32" spans="1:10" ht="12" thickBot="1" x14ac:dyDescent="0.5">
      <c r="A32" s="13" t="s">
        <v>15</v>
      </c>
      <c r="B32" s="5" t="s">
        <v>13</v>
      </c>
      <c r="C32" s="14">
        <v>4.1011599455999997E-2</v>
      </c>
      <c r="D32" s="7">
        <f t="shared" si="8"/>
        <v>4.4333539011935999E-2</v>
      </c>
      <c r="E32" s="7">
        <f t="shared" si="9"/>
        <v>4.6638883040556668E-2</v>
      </c>
      <c r="F32" s="7">
        <f t="shared" si="10"/>
        <v>4.7011994104881119E-2</v>
      </c>
    </row>
    <row r="33" spans="1:6" ht="34.5" thickBot="1" x14ac:dyDescent="0.5">
      <c r="A33" s="13" t="s">
        <v>16</v>
      </c>
      <c r="B33" s="5" t="s">
        <v>17</v>
      </c>
      <c r="C33" s="14" t="s">
        <v>18</v>
      </c>
      <c r="D33" s="15" t="s">
        <v>18</v>
      </c>
      <c r="E33" s="15" t="s">
        <v>18</v>
      </c>
      <c r="F33" s="15" t="s">
        <v>18</v>
      </c>
    </row>
    <row r="34" spans="1:6" ht="23.1" thickBot="1" x14ac:dyDescent="0.5">
      <c r="A34" s="13" t="s">
        <v>19</v>
      </c>
      <c r="B34" s="5" t="s">
        <v>13</v>
      </c>
      <c r="C34" s="14">
        <v>0.36915807520800004</v>
      </c>
      <c r="D34" s="7">
        <f>C34+(C34*8.1%)</f>
        <v>0.39905987929984804</v>
      </c>
      <c r="E34" s="7">
        <f t="shared" si="9"/>
        <v>0.41981099302344016</v>
      </c>
      <c r="F34" s="7">
        <f>E34+(E34*0.8%)</f>
        <v>0.42316948096762769</v>
      </c>
    </row>
    <row r="35" spans="1:6" ht="23.1" thickBot="1" x14ac:dyDescent="0.5">
      <c r="A35" s="13" t="s">
        <v>20</v>
      </c>
      <c r="B35" s="5" t="s">
        <v>13</v>
      </c>
      <c r="C35" s="14">
        <v>0.31542429110400005</v>
      </c>
      <c r="D35" s="7">
        <f>C35+(C35*8.1%)</f>
        <v>0.34097365868342405</v>
      </c>
      <c r="E35" s="7">
        <f t="shared" si="9"/>
        <v>0.35870428893496209</v>
      </c>
      <c r="F35" s="7">
        <f t="shared" ref="F35:F36" si="11">E35+(E35*0.8%)</f>
        <v>0.36157392324644178</v>
      </c>
    </row>
    <row r="36" spans="1:6" ht="23.1" thickBot="1" x14ac:dyDescent="0.5">
      <c r="A36" s="13" t="s">
        <v>21</v>
      </c>
      <c r="B36" s="5" t="s">
        <v>13</v>
      </c>
      <c r="C36" s="14">
        <v>0.33839937561599998</v>
      </c>
      <c r="D36" s="7">
        <f>C36+(C36*8.1%)</f>
        <v>0.36580972504089598</v>
      </c>
      <c r="E36" s="7">
        <f t="shared" si="9"/>
        <v>0.38483183074302257</v>
      </c>
      <c r="F36" s="7">
        <f t="shared" si="11"/>
        <v>0.38791048538896677</v>
      </c>
    </row>
    <row r="37" spans="1:6" ht="23.1" thickBot="1" x14ac:dyDescent="0.5">
      <c r="A37" s="13" t="s">
        <v>22</v>
      </c>
      <c r="B37" s="5" t="s">
        <v>17</v>
      </c>
      <c r="C37" s="14" t="s">
        <v>18</v>
      </c>
      <c r="D37" s="15" t="s">
        <v>18</v>
      </c>
      <c r="E37" s="15" t="s">
        <v>18</v>
      </c>
      <c r="F37" s="15" t="s">
        <v>18</v>
      </c>
    </row>
    <row r="38" spans="1:6" ht="12" thickBot="1" x14ac:dyDescent="0.5">
      <c r="A38" s="13" t="s">
        <v>23</v>
      </c>
      <c r="B38" s="5" t="s">
        <v>17</v>
      </c>
      <c r="C38" s="14" t="s">
        <v>18</v>
      </c>
      <c r="D38" s="15" t="s">
        <v>18</v>
      </c>
      <c r="E38" s="15" t="s">
        <v>18</v>
      </c>
      <c r="F38" s="15" t="s">
        <v>18</v>
      </c>
    </row>
    <row r="39" spans="1:6" ht="12" thickBot="1" x14ac:dyDescent="0.5">
      <c r="A39" s="13" t="s">
        <v>24</v>
      </c>
      <c r="B39" s="5" t="s">
        <v>17</v>
      </c>
      <c r="C39" s="14" t="s">
        <v>18</v>
      </c>
      <c r="D39" s="15" t="s">
        <v>18</v>
      </c>
      <c r="E39" s="15" t="s">
        <v>18</v>
      </c>
      <c r="F39" s="15" t="s">
        <v>18</v>
      </c>
    </row>
    <row r="40" spans="1:6" ht="23.1" thickBot="1" x14ac:dyDescent="0.5">
      <c r="A40" s="13" t="s">
        <v>25</v>
      </c>
      <c r="B40" s="5" t="s">
        <v>17</v>
      </c>
      <c r="C40" s="14" t="s">
        <v>18</v>
      </c>
      <c r="D40" s="15" t="s">
        <v>18</v>
      </c>
      <c r="E40" s="15" t="s">
        <v>18</v>
      </c>
      <c r="F40" s="15" t="s">
        <v>18</v>
      </c>
    </row>
    <row r="41" spans="1:6" ht="23.1" thickBot="1" x14ac:dyDescent="0.5">
      <c r="A41" s="13" t="s">
        <v>26</v>
      </c>
      <c r="B41" s="5" t="s">
        <v>13</v>
      </c>
      <c r="C41" s="14">
        <v>0.24612327684000002</v>
      </c>
      <c r="D41" s="7">
        <f>C41+(C41*8.1%)</f>
        <v>0.26605926226404003</v>
      </c>
      <c r="E41" s="7">
        <f t="shared" si="9"/>
        <v>0.27989434390177009</v>
      </c>
      <c r="F41" s="7">
        <f>E41+(E41*0.8%)</f>
        <v>0.28213349865298426</v>
      </c>
    </row>
    <row r="42" spans="1:6" ht="12" thickBot="1" x14ac:dyDescent="0.5">
      <c r="A42" s="13" t="s">
        <v>27</v>
      </c>
      <c r="B42" s="5" t="s">
        <v>17</v>
      </c>
      <c r="C42" s="14" t="s">
        <v>18</v>
      </c>
      <c r="D42" s="15" t="s">
        <v>18</v>
      </c>
      <c r="E42" s="15" t="s">
        <v>18</v>
      </c>
      <c r="F42" s="15" t="s">
        <v>18</v>
      </c>
    </row>
    <row r="43" spans="1:6" ht="12" thickBot="1" x14ac:dyDescent="0.5">
      <c r="A43" s="13" t="s">
        <v>28</v>
      </c>
      <c r="B43" s="5" t="s">
        <v>13</v>
      </c>
      <c r="C43" s="14">
        <v>0.82039302943199999</v>
      </c>
      <c r="D43" s="7">
        <f t="shared" ref="D43:D48" si="12">C43+(C43*8.1%)</f>
        <v>0.88684486481599201</v>
      </c>
      <c r="E43" s="7">
        <f t="shared" si="9"/>
        <v>0.9329607977864236</v>
      </c>
      <c r="F43" s="7">
        <f>E43+(E43*0.8%)</f>
        <v>0.94042448416871494</v>
      </c>
    </row>
    <row r="44" spans="1:6" ht="12" thickBot="1" x14ac:dyDescent="0.5">
      <c r="A44" s="13" t="s">
        <v>29</v>
      </c>
      <c r="B44" s="5" t="s">
        <v>13</v>
      </c>
      <c r="C44" s="14">
        <v>0.61528135204800005</v>
      </c>
      <c r="D44" s="7">
        <f t="shared" si="12"/>
        <v>0.66511914156388807</v>
      </c>
      <c r="E44" s="7">
        <f t="shared" si="9"/>
        <v>0.6997053369252102</v>
      </c>
      <c r="F44" s="7">
        <f t="shared" ref="F44:F48" si="13">E44+(E44*0.8%)</f>
        <v>0.70530297962061184</v>
      </c>
    </row>
    <row r="45" spans="1:6" ht="23.1" thickBot="1" x14ac:dyDescent="0.5">
      <c r="A45" s="13" t="s">
        <v>30</v>
      </c>
      <c r="B45" s="5" t="s">
        <v>13</v>
      </c>
      <c r="C45" s="14">
        <v>0.41016967466400006</v>
      </c>
      <c r="D45" s="7">
        <f t="shared" si="12"/>
        <v>0.44339341831178408</v>
      </c>
      <c r="E45" s="7">
        <f t="shared" si="9"/>
        <v>0.46644987606399685</v>
      </c>
      <c r="F45" s="7">
        <f t="shared" si="13"/>
        <v>0.47018147507250885</v>
      </c>
    </row>
    <row r="46" spans="1:6" ht="12" thickBot="1" x14ac:dyDescent="0.5">
      <c r="A46" s="13" t="s">
        <v>31</v>
      </c>
      <c r="B46" s="5" t="s">
        <v>13</v>
      </c>
      <c r="C46" s="14">
        <v>1.5567230160000001E-2</v>
      </c>
      <c r="D46" s="7">
        <f t="shared" si="12"/>
        <v>1.6828175802960001E-2</v>
      </c>
      <c r="E46" s="7">
        <f t="shared" si="9"/>
        <v>1.770324094471392E-2</v>
      </c>
      <c r="F46" s="7">
        <f t="shared" si="13"/>
        <v>1.7844866872271631E-2</v>
      </c>
    </row>
    <row r="47" spans="1:6" ht="12" thickBot="1" x14ac:dyDescent="0.5">
      <c r="A47" s="13" t="s">
        <v>32</v>
      </c>
      <c r="B47" s="5" t="s">
        <v>13</v>
      </c>
      <c r="C47" s="14">
        <v>1.5567230160000001E-2</v>
      </c>
      <c r="D47" s="7">
        <f t="shared" si="12"/>
        <v>1.6828175802960001E-2</v>
      </c>
      <c r="E47" s="7">
        <f t="shared" si="9"/>
        <v>1.770324094471392E-2</v>
      </c>
      <c r="F47" s="7">
        <f t="shared" si="13"/>
        <v>1.7844866872271631E-2</v>
      </c>
    </row>
    <row r="48" spans="1:6" ht="12" thickBot="1" x14ac:dyDescent="0.5">
      <c r="A48" s="13" t="s">
        <v>33</v>
      </c>
      <c r="B48" s="5" t="s">
        <v>13</v>
      </c>
      <c r="C48" s="14">
        <v>0.11396286079200001</v>
      </c>
      <c r="D48" s="7">
        <f t="shared" si="12"/>
        <v>0.123193852516152</v>
      </c>
      <c r="E48" s="7">
        <f t="shared" si="9"/>
        <v>0.12959993284699189</v>
      </c>
      <c r="F48" s="7">
        <f t="shared" si="13"/>
        <v>0.13063673230976783</v>
      </c>
    </row>
    <row r="49" spans="1:6" ht="23.1" thickBot="1" x14ac:dyDescent="0.5">
      <c r="A49" s="13" t="s">
        <v>34</v>
      </c>
      <c r="B49" s="5" t="s">
        <v>17</v>
      </c>
      <c r="C49" s="14" t="s">
        <v>18</v>
      </c>
      <c r="D49" s="15" t="s">
        <v>18</v>
      </c>
      <c r="E49" s="15" t="s">
        <v>18</v>
      </c>
      <c r="F49" s="15" t="s">
        <v>18</v>
      </c>
    </row>
    <row r="50" spans="1:6" ht="12" thickBot="1" x14ac:dyDescent="0.5">
      <c r="A50" s="13" t="s">
        <v>35</v>
      </c>
      <c r="B50" s="5" t="s">
        <v>13</v>
      </c>
      <c r="C50" s="14">
        <v>0.31902085807200004</v>
      </c>
      <c r="D50" s="7">
        <f t="shared" ref="D50:D55" si="14">C50+(C50*8.1%)</f>
        <v>0.34486154757583204</v>
      </c>
      <c r="E50" s="7">
        <f t="shared" si="9"/>
        <v>0.36279434804977528</v>
      </c>
      <c r="F50" s="7">
        <f>E50+(E50*0.8%)</f>
        <v>0.36569670283417349</v>
      </c>
    </row>
    <row r="51" spans="1:6" ht="34.5" thickBot="1" x14ac:dyDescent="0.5">
      <c r="A51" s="13" t="s">
        <v>36</v>
      </c>
      <c r="B51" s="5" t="s">
        <v>13</v>
      </c>
      <c r="C51" s="14">
        <v>0.34183490227199997</v>
      </c>
      <c r="D51" s="7">
        <f t="shared" si="14"/>
        <v>0.369523529356032</v>
      </c>
      <c r="E51" s="7">
        <f t="shared" si="9"/>
        <v>0.38873875288254567</v>
      </c>
      <c r="F51" s="7">
        <f t="shared" ref="F51:F55" si="15">E51+(E51*0.8%)</f>
        <v>0.39184866290560605</v>
      </c>
    </row>
    <row r="52" spans="1:6" ht="34.5" thickBot="1" x14ac:dyDescent="0.5">
      <c r="A52" s="13" t="s">
        <v>37</v>
      </c>
      <c r="B52" s="5" t="s">
        <v>13</v>
      </c>
      <c r="C52" s="14">
        <v>0.31902085807200004</v>
      </c>
      <c r="D52" s="7">
        <f t="shared" si="14"/>
        <v>0.34486154757583204</v>
      </c>
      <c r="E52" s="7">
        <f t="shared" si="9"/>
        <v>0.36279434804977528</v>
      </c>
      <c r="F52" s="7">
        <f t="shared" si="15"/>
        <v>0.36569670283417349</v>
      </c>
    </row>
    <row r="53" spans="1:6" ht="12" thickBot="1" x14ac:dyDescent="0.5">
      <c r="A53" s="13" t="s">
        <v>38</v>
      </c>
      <c r="B53" s="5" t="s">
        <v>13</v>
      </c>
      <c r="C53" s="14">
        <v>0.72924421283999996</v>
      </c>
      <c r="D53" s="7">
        <f t="shared" si="14"/>
        <v>0.78831299408003996</v>
      </c>
      <c r="E53" s="7">
        <f t="shared" si="9"/>
        <v>0.82930526977220209</v>
      </c>
      <c r="F53" s="7">
        <f t="shared" si="15"/>
        <v>0.83593971193037975</v>
      </c>
    </row>
    <row r="54" spans="1:6" ht="12" thickBot="1" x14ac:dyDescent="0.5">
      <c r="A54" s="13" t="s">
        <v>39</v>
      </c>
      <c r="B54" s="5" t="s">
        <v>13</v>
      </c>
      <c r="C54" s="14">
        <v>1.5495835621680001</v>
      </c>
      <c r="D54" s="7">
        <f t="shared" si="14"/>
        <v>1.675099830703608</v>
      </c>
      <c r="E54" s="7">
        <f t="shared" si="9"/>
        <v>1.7622050219001957</v>
      </c>
      <c r="F54" s="7">
        <f t="shared" si="15"/>
        <v>1.7763026620753972</v>
      </c>
    </row>
    <row r="55" spans="1:6" ht="23.1" thickBot="1" x14ac:dyDescent="0.5">
      <c r="A55" s="13" t="s">
        <v>40</v>
      </c>
      <c r="B55" s="5" t="s">
        <v>13</v>
      </c>
      <c r="C55" s="14">
        <v>9.1148816591999998E-2</v>
      </c>
      <c r="D55" s="7">
        <f t="shared" si="14"/>
        <v>9.8531870735952001E-2</v>
      </c>
      <c r="E55" s="7">
        <f t="shared" si="9"/>
        <v>0.10365552801422151</v>
      </c>
      <c r="F55" s="7">
        <f t="shared" si="15"/>
        <v>0.10448477223833529</v>
      </c>
    </row>
    <row r="56" spans="1:6" ht="12" thickBot="1" x14ac:dyDescent="0.5">
      <c r="A56" s="13" t="s">
        <v>41</v>
      </c>
      <c r="B56" s="5" t="s">
        <v>17</v>
      </c>
      <c r="C56" s="14" t="s">
        <v>18</v>
      </c>
      <c r="D56" s="15" t="s">
        <v>18</v>
      </c>
      <c r="E56" s="15" t="s">
        <v>18</v>
      </c>
      <c r="F56" s="15" t="s">
        <v>18</v>
      </c>
    </row>
    <row r="57" spans="1:6" ht="12" thickBot="1" x14ac:dyDescent="0.5">
      <c r="A57" s="13" t="s">
        <v>42</v>
      </c>
      <c r="B57" s="5" t="s">
        <v>17</v>
      </c>
      <c r="C57" s="14" t="s">
        <v>18</v>
      </c>
      <c r="D57" s="15" t="s">
        <v>18</v>
      </c>
      <c r="E57" s="15" t="s">
        <v>18</v>
      </c>
      <c r="F57" s="15" t="s">
        <v>18</v>
      </c>
    </row>
    <row r="58" spans="1:6" ht="12" thickBot="1" x14ac:dyDescent="0.5">
      <c r="A58" s="13" t="s">
        <v>43</v>
      </c>
      <c r="B58" s="5" t="s">
        <v>17</v>
      </c>
      <c r="C58" s="14" t="s">
        <v>18</v>
      </c>
      <c r="D58" s="15" t="s">
        <v>18</v>
      </c>
      <c r="E58" s="15" t="s">
        <v>18</v>
      </c>
      <c r="F58" s="15" t="s">
        <v>18</v>
      </c>
    </row>
    <row r="59" spans="1:6" ht="12" thickBot="1" x14ac:dyDescent="0.5">
      <c r="A59" s="13" t="s">
        <v>44</v>
      </c>
      <c r="B59" s="5" t="s">
        <v>13</v>
      </c>
      <c r="C59" s="14">
        <v>9.1148816591999998E-2</v>
      </c>
      <c r="D59" s="7">
        <f>C59+(C59*8.1%)</f>
        <v>9.8531870735952001E-2</v>
      </c>
      <c r="E59" s="7">
        <f t="shared" si="9"/>
        <v>0.10365552801422151</v>
      </c>
      <c r="F59" s="7">
        <f>E59+(E59*0.8%)</f>
        <v>0.10448477223833529</v>
      </c>
    </row>
    <row r="60" spans="1:6" ht="23.1" thickBot="1" x14ac:dyDescent="0.5">
      <c r="A60" s="13" t="s">
        <v>45</v>
      </c>
      <c r="B60" s="5" t="s">
        <v>13</v>
      </c>
      <c r="C60" s="14">
        <v>0.182297633184</v>
      </c>
      <c r="D60" s="7">
        <f>C60+(C60*8.1%)</f>
        <v>0.197063741471904</v>
      </c>
      <c r="E60" s="7">
        <f t="shared" si="9"/>
        <v>0.20731105602844302</v>
      </c>
      <c r="F60" s="7">
        <f>E60+(E60*0.8%)</f>
        <v>0.20896954447667057</v>
      </c>
    </row>
    <row r="61" spans="1:6" ht="34.5" thickBot="1" x14ac:dyDescent="0.5">
      <c r="A61" s="13" t="s">
        <v>46</v>
      </c>
      <c r="B61" s="5" t="s">
        <v>13</v>
      </c>
      <c r="C61" s="14">
        <v>7.1770299048000016E-2</v>
      </c>
      <c r="D61" s="7">
        <f>C61+(C61*8.1%)</f>
        <v>7.7583693270888016E-2</v>
      </c>
      <c r="E61" s="7">
        <f t="shared" si="9"/>
        <v>8.1618045320974192E-2</v>
      </c>
      <c r="F61" s="7">
        <f>E61+(E61*0.8%)</f>
        <v>8.227098968354199E-2</v>
      </c>
    </row>
    <row r="62" spans="1:6" ht="12" thickBot="1" x14ac:dyDescent="0.5">
      <c r="A62" s="13" t="s">
        <v>47</v>
      </c>
      <c r="B62" s="5" t="s">
        <v>13</v>
      </c>
      <c r="C62" s="14">
        <v>0.41016967466400006</v>
      </c>
      <c r="D62" s="7">
        <f>C62+(C62*8.1%)</f>
        <v>0.44339341831178408</v>
      </c>
      <c r="E62" s="7">
        <f t="shared" si="9"/>
        <v>0.46644987606399685</v>
      </c>
      <c r="F62" s="7">
        <f>E62+(E62*0.8%)</f>
        <v>0.47018147507250885</v>
      </c>
    </row>
    <row r="63" spans="1:6" ht="12" thickBot="1" x14ac:dyDescent="0.5">
      <c r="A63" s="13" t="s">
        <v>48</v>
      </c>
      <c r="B63" s="5" t="s">
        <v>17</v>
      </c>
      <c r="C63" s="14" t="s">
        <v>18</v>
      </c>
      <c r="D63" s="15" t="s">
        <v>18</v>
      </c>
      <c r="E63" s="7" t="e">
        <f t="shared" si="9"/>
        <v>#VALUE!</v>
      </c>
      <c r="F63" s="7" t="e">
        <f t="shared" si="9"/>
        <v>#VALUE!</v>
      </c>
    </row>
    <row r="64" spans="1:6" ht="12" thickBot="1" x14ac:dyDescent="0.5">
      <c r="A64" s="13" t="s">
        <v>49</v>
      </c>
      <c r="B64" s="5" t="s">
        <v>13</v>
      </c>
      <c r="C64" s="14" t="s">
        <v>18</v>
      </c>
      <c r="D64" s="15" t="s">
        <v>18</v>
      </c>
      <c r="E64" s="7" t="e">
        <f t="shared" si="9"/>
        <v>#VALUE!</v>
      </c>
      <c r="F64" s="7" t="e">
        <f t="shared" si="9"/>
        <v>#VALUE!</v>
      </c>
    </row>
    <row r="65" spans="1:6" ht="23.1" thickBot="1" x14ac:dyDescent="0.5">
      <c r="A65" s="13" t="s">
        <v>50</v>
      </c>
      <c r="B65" s="5" t="s">
        <v>13</v>
      </c>
      <c r="C65" s="14" t="s">
        <v>18</v>
      </c>
      <c r="D65" s="15" t="s">
        <v>18</v>
      </c>
      <c r="E65" s="7" t="e">
        <f t="shared" si="9"/>
        <v>#VALUE!</v>
      </c>
      <c r="F65" s="7" t="e">
        <f t="shared" si="9"/>
        <v>#VALUE!</v>
      </c>
    </row>
    <row r="66" spans="1:6" ht="23.1" thickBot="1" x14ac:dyDescent="0.5">
      <c r="A66" s="13" t="s">
        <v>51</v>
      </c>
      <c r="B66" s="5" t="s">
        <v>13</v>
      </c>
      <c r="C66" s="14" t="s">
        <v>18</v>
      </c>
      <c r="D66" s="15" t="s">
        <v>18</v>
      </c>
      <c r="E66" s="7" t="e">
        <f t="shared" si="9"/>
        <v>#VALUE!</v>
      </c>
      <c r="F66" s="7" t="e">
        <f t="shared" si="9"/>
        <v>#VALUE!</v>
      </c>
    </row>
    <row r="67" spans="1:6" ht="23.1" thickBot="1" x14ac:dyDescent="0.5">
      <c r="A67" s="13" t="s">
        <v>52</v>
      </c>
      <c r="B67" s="5" t="s">
        <v>13</v>
      </c>
      <c r="C67" s="14">
        <v>3.0758699591999998E-2</v>
      </c>
      <c r="D67" s="7">
        <f>C67+(C67*8.1%)</f>
        <v>3.3250154258951996E-2</v>
      </c>
      <c r="E67" s="7">
        <f t="shared" si="9"/>
        <v>3.4979162280417503E-2</v>
      </c>
      <c r="F67" s="7">
        <f>E67+(E67*0.8%)</f>
        <v>3.5258995578660843E-2</v>
      </c>
    </row>
    <row r="68" spans="1:6" ht="23.1" thickBot="1" x14ac:dyDescent="0.5">
      <c r="A68" s="13" t="s">
        <v>53</v>
      </c>
      <c r="B68" s="5" t="s">
        <v>13</v>
      </c>
      <c r="C68" s="14">
        <v>4.0313758104000008E-2</v>
      </c>
      <c r="D68" s="7">
        <f>C68+(C68*8.1%)</f>
        <v>4.3579172510424008E-2</v>
      </c>
      <c r="E68" s="7">
        <f t="shared" si="9"/>
        <v>4.5845289480966056E-2</v>
      </c>
      <c r="F68" s="7">
        <f t="shared" ref="F68:F71" si="16">E68+(E68*0.8%)</f>
        <v>4.6212051796813786E-2</v>
      </c>
    </row>
    <row r="69" spans="1:6" ht="12" thickBot="1" x14ac:dyDescent="0.5">
      <c r="A69" s="13" t="s">
        <v>54</v>
      </c>
      <c r="B69" s="5" t="s">
        <v>13</v>
      </c>
      <c r="C69" s="14">
        <v>9.4476983040000014E-3</v>
      </c>
      <c r="D69" s="7">
        <f>C69+(C69*8.1%)</f>
        <v>1.0212961866624001E-2</v>
      </c>
      <c r="E69" s="7">
        <f t="shared" si="9"/>
        <v>1.074403588368845E-2</v>
      </c>
      <c r="F69" s="7">
        <f t="shared" si="16"/>
        <v>1.0829988170757957E-2</v>
      </c>
    </row>
    <row r="70" spans="1:6" ht="23.1" thickBot="1" x14ac:dyDescent="0.5">
      <c r="A70" s="13" t="s">
        <v>55</v>
      </c>
      <c r="B70" s="5" t="s">
        <v>13</v>
      </c>
      <c r="C70" s="14">
        <v>5.2606501920000005E-3</v>
      </c>
      <c r="D70" s="7">
        <f>C70+(C70*8.1%)</f>
        <v>5.6867628575520005E-3</v>
      </c>
      <c r="E70" s="7">
        <f t="shared" si="9"/>
        <v>5.9824745261447048E-3</v>
      </c>
      <c r="F70" s="7">
        <f t="shared" si="16"/>
        <v>6.0303343223538624E-3</v>
      </c>
    </row>
    <row r="71" spans="1:6" ht="12" thickBot="1" x14ac:dyDescent="0.5">
      <c r="A71" s="13" t="s">
        <v>56</v>
      </c>
      <c r="B71" s="5" t="s">
        <v>13</v>
      </c>
      <c r="C71" s="14">
        <v>3.0060858240000001E-3</v>
      </c>
      <c r="D71" s="7">
        <f>C71+(C71*8.1%)</f>
        <v>3.2495787757440002E-3</v>
      </c>
      <c r="E71" s="7">
        <f t="shared" si="9"/>
        <v>3.4185568720826883E-3</v>
      </c>
      <c r="F71" s="7">
        <f t="shared" si="16"/>
        <v>3.4459053270593496E-3</v>
      </c>
    </row>
    <row r="72" spans="1:6" ht="34.5" thickBot="1" x14ac:dyDescent="0.5">
      <c r="A72" s="13" t="s">
        <v>57</v>
      </c>
      <c r="B72" s="5" t="s">
        <v>13</v>
      </c>
      <c r="C72" s="14" t="s">
        <v>18</v>
      </c>
      <c r="D72" s="15" t="s">
        <v>18</v>
      </c>
      <c r="E72" s="15" t="s">
        <v>18</v>
      </c>
      <c r="F72" s="15" t="s">
        <v>18</v>
      </c>
    </row>
    <row r="73" spans="1:6" ht="34.5" thickBot="1" x14ac:dyDescent="0.5">
      <c r="A73" s="13" t="s">
        <v>58</v>
      </c>
      <c r="B73" s="5" t="s">
        <v>13</v>
      </c>
      <c r="C73" s="14" t="s">
        <v>18</v>
      </c>
      <c r="D73" s="15" t="s">
        <v>18</v>
      </c>
      <c r="E73" s="15" t="s">
        <v>18</v>
      </c>
      <c r="F73" s="15" t="s">
        <v>18</v>
      </c>
    </row>
    <row r="74" spans="1:6" ht="45.9" thickBot="1" x14ac:dyDescent="0.5">
      <c r="A74" s="13" t="s">
        <v>59</v>
      </c>
      <c r="B74" s="5" t="s">
        <v>17</v>
      </c>
      <c r="C74" s="14" t="s">
        <v>18</v>
      </c>
      <c r="D74" s="15" t="s">
        <v>18</v>
      </c>
      <c r="E74" s="15" t="s">
        <v>18</v>
      </c>
      <c r="F74" s="15" t="s">
        <v>18</v>
      </c>
    </row>
    <row r="75" spans="1:6" ht="34.5" thickBot="1" x14ac:dyDescent="0.5">
      <c r="A75" s="13" t="s">
        <v>60</v>
      </c>
      <c r="B75" s="5" t="s">
        <v>17</v>
      </c>
      <c r="C75" s="14" t="s">
        <v>18</v>
      </c>
      <c r="D75" s="15" t="s">
        <v>18</v>
      </c>
      <c r="E75" s="15" t="s">
        <v>18</v>
      </c>
      <c r="F75" s="15" t="s">
        <v>18</v>
      </c>
    </row>
    <row r="76" spans="1:6" ht="23.1" thickBot="1" x14ac:dyDescent="0.5">
      <c r="A76" s="13" t="s">
        <v>61</v>
      </c>
      <c r="B76" s="5" t="s">
        <v>17</v>
      </c>
      <c r="C76" s="14" t="s">
        <v>18</v>
      </c>
      <c r="D76" s="15" t="s">
        <v>18</v>
      </c>
      <c r="E76" s="15" t="s">
        <v>18</v>
      </c>
      <c r="F76" s="15" t="s">
        <v>18</v>
      </c>
    </row>
    <row r="77" spans="1:6" ht="12" thickBot="1" x14ac:dyDescent="0.5">
      <c r="A77" s="13" t="s">
        <v>62</v>
      </c>
      <c r="B77" s="5" t="s">
        <v>13</v>
      </c>
      <c r="C77" s="14" t="s">
        <v>18</v>
      </c>
      <c r="D77" s="15" t="s">
        <v>18</v>
      </c>
      <c r="E77" s="15" t="s">
        <v>18</v>
      </c>
      <c r="F77" s="15" t="s">
        <v>18</v>
      </c>
    </row>
    <row r="78" spans="1:6" ht="23.1" thickBot="1" x14ac:dyDescent="0.5">
      <c r="A78" s="13" t="s">
        <v>63</v>
      </c>
      <c r="B78" s="5" t="s">
        <v>13</v>
      </c>
      <c r="C78" s="14" t="s">
        <v>18</v>
      </c>
      <c r="D78" s="15" t="s">
        <v>18</v>
      </c>
      <c r="E78" s="15" t="s">
        <v>18</v>
      </c>
      <c r="F78" s="15" t="s">
        <v>18</v>
      </c>
    </row>
    <row r="79" spans="1:6" ht="23.1" thickBot="1" x14ac:dyDescent="0.5">
      <c r="A79" s="13" t="s">
        <v>64</v>
      </c>
      <c r="B79" s="5" t="s">
        <v>17</v>
      </c>
      <c r="C79" s="14" t="s">
        <v>18</v>
      </c>
      <c r="D79" s="15" t="s">
        <v>18</v>
      </c>
      <c r="E79" s="15" t="s">
        <v>18</v>
      </c>
      <c r="F79" s="15" t="s">
        <v>18</v>
      </c>
    </row>
    <row r="80" spans="1:6" ht="12" thickBot="1" x14ac:dyDescent="0.5">
      <c r="A80" s="13" t="s">
        <v>65</v>
      </c>
      <c r="B80" s="5" t="s">
        <v>13</v>
      </c>
      <c r="C80" s="14">
        <v>0.20255292576</v>
      </c>
      <c r="D80" s="7">
        <f>C80+(C80*8.1%)</f>
        <v>0.21895971274656001</v>
      </c>
      <c r="E80" s="7">
        <f t="shared" si="9"/>
        <v>0.23034561780938112</v>
      </c>
      <c r="F80" s="7">
        <f>E80+(E80*0.8%)</f>
        <v>0.23218838275185616</v>
      </c>
    </row>
    <row r="81" spans="1:6" ht="12" thickBot="1" x14ac:dyDescent="0.5">
      <c r="A81" s="16" t="s">
        <v>66</v>
      </c>
      <c r="B81" s="10" t="s">
        <v>13</v>
      </c>
      <c r="C81" s="14">
        <v>0.1139211096</v>
      </c>
      <c r="D81" s="7">
        <f>C81+(C81*8.1%)</f>
        <v>0.1231487194776</v>
      </c>
      <c r="E81" s="7">
        <f t="shared" si="9"/>
        <v>0.12955245289043521</v>
      </c>
      <c r="F81" s="7">
        <f>E81+(E81*0.8%)</f>
        <v>0.13058887251355869</v>
      </c>
    </row>
    <row r="82" spans="1:6" ht="12" thickTop="1" x14ac:dyDescent="0.45">
      <c r="A82" s="17"/>
    </row>
  </sheetData>
  <mergeCells count="20">
    <mergeCell ref="A23:A24"/>
    <mergeCell ref="B23:B24"/>
    <mergeCell ref="A2:D2"/>
    <mergeCell ref="A22:C22"/>
    <mergeCell ref="A3:A4"/>
    <mergeCell ref="B3:B4"/>
    <mergeCell ref="C3:C4"/>
    <mergeCell ref="D3:D4"/>
    <mergeCell ref="E23:E24"/>
    <mergeCell ref="D23:D24"/>
    <mergeCell ref="E2:F2"/>
    <mergeCell ref="E3:E4"/>
    <mergeCell ref="F3:F4"/>
    <mergeCell ref="I2:J2"/>
    <mergeCell ref="I3:I4"/>
    <mergeCell ref="J3:J4"/>
    <mergeCell ref="F23:F24"/>
    <mergeCell ref="G2:H2"/>
    <mergeCell ref="G3:G4"/>
    <mergeCell ref="H3:H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82AD666F55AD34DA29CD15807C881A3" ma:contentTypeVersion="5" ma:contentTypeDescription="Creare un nuovo documento." ma:contentTypeScope="" ma:versionID="6f74552b94d7d1c561b829ca87f8f0d3">
  <xsd:schema xmlns:xsd="http://www.w3.org/2001/XMLSchema" xmlns:xs="http://www.w3.org/2001/XMLSchema" xmlns:p="http://schemas.microsoft.com/office/2006/metadata/properties" xmlns:ns2="258f0a56-2901-4c87-a4c4-34a14d8c5b3d" xmlns:ns3="8c9d04a6-7a88-4483-bb4d-55bcd81f0c34" targetNamespace="http://schemas.microsoft.com/office/2006/metadata/properties" ma:root="true" ma:fieldsID="384766548b30a1c6c94160ba620da0c6" ns2:_="" ns3:_="">
    <xsd:import namespace="258f0a56-2901-4c87-a4c4-34a14d8c5b3d"/>
    <xsd:import namespace="8c9d04a6-7a88-4483-bb4d-55bcd81f0c3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_bpm_StatoId" minOccurs="0"/>
                <xsd:element ref="ns3:_bpm_OperazioneId" minOccurs="0"/>
                <xsd:element ref="ns3:_bpm_ErroreId" minOccurs="0"/>
                <xsd:element ref="ns3:_bpm_Sintes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8f0a56-2901-4c87-a4c4-34a14d8c5b3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9d04a6-7a88-4483-bb4d-55bcd81f0c34" elementFormDefault="qualified">
    <xsd:import namespace="http://schemas.microsoft.com/office/2006/documentManagement/types"/>
    <xsd:import namespace="http://schemas.microsoft.com/office/infopath/2007/PartnerControls"/>
    <xsd:element name="_bpm_StatoId" ma:index="9" nillable="true" ma:displayName="_bpm_StatoId" ma:internalName="_bpm_StatoId" ma:readOnly="true">
      <xsd:simpleType>
        <xsd:restriction base="dms:Text"/>
      </xsd:simpleType>
    </xsd:element>
    <xsd:element name="_bpm_OperazioneId" ma:index="10" nillable="true" ma:displayName="_bpm_OperazioneId" ma:internalName="_bpm_OperazioneId" ma:readOnly="true">
      <xsd:simpleType>
        <xsd:restriction base="dms:Text"/>
      </xsd:simpleType>
    </xsd:element>
    <xsd:element name="_bpm_ErroreId" ma:index="11" nillable="true" ma:displayName="_bpm_ErroreId" ma:internalName="_bpm_ErroreId" ma:readOnly="true">
      <xsd:simpleType>
        <xsd:restriction base="dms:Text"/>
      </xsd:simpleType>
    </xsd:element>
    <xsd:element name="_bpm_Sintesi" ma:index="12" nillable="true" ma:displayName="Firma" ma:internalName="_bpm_Sintesi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3DEBD5-3DEB-44A7-A08F-CDDD7A0008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40614E-976A-418F-B16A-84904F839CF0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8c9d04a6-7a88-4483-bb4d-55bcd81f0c34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258f0a56-2901-4c87-a4c4-34a14d8c5b3d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793AD3B-59C1-4D3E-80AF-71841E1BDE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8f0a56-2901-4c87-a4c4-34a14d8c5b3d"/>
    <ds:schemaRef ds:uri="8c9d04a6-7a88-4483-bb4d-55bcd81f0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listino pul.ord. e a richiest</vt:lpstr>
      <vt:lpstr>'listino pul.ord. e a richiest'!OLE_LINK3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Galli Rossella</dc:creator>
  <cp:lastModifiedBy>Mazzitelli Antonio</cp:lastModifiedBy>
  <dcterms:created xsi:type="dcterms:W3CDTF">2016-05-19T11:48:22Z</dcterms:created>
  <dcterms:modified xsi:type="dcterms:W3CDTF">2024-10-22T15:29:19Z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0x010100782AD666F55AD34DA29CD15807C881A3</vt:lpwstr>
  </property>
</Properties>
</file>