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ROSSELLA/GARA PULIZIE 5/Gestione Convenzioni_IRENE/Revisione prezzi/LOTTI 1_2_4/"/>
    </mc:Choice>
  </mc:AlternateContent>
  <xr:revisionPtr revIDLastSave="3" documentId="8_{4B136E11-D15D-43A8-9427-3F5C8F92DEC2}" xr6:coauthVersionLast="47" xr6:coauthVersionMax="47" xr10:uidLastSave="{B0B9F5EA-A30F-4CAE-BE66-AE79BC71E8C0}"/>
  <bookViews>
    <workbookView xWindow="-96" yWindow="-96" windowWidth="18192" windowHeight="11592" xr2:uid="{00000000-000D-0000-FFFF-FFFF00000000}"/>
  </bookViews>
  <sheets>
    <sheet name="listino pul.ord. e a richiest" sheetId="1" r:id="rId1"/>
  </sheets>
  <definedNames>
    <definedName name="OLE_LINK3" localSheetId="0">'listino pul.ord. e a richiest'!$A$23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1" i="1" l="1"/>
  <c r="E80" i="1"/>
  <c r="E71" i="1"/>
  <c r="E70" i="1"/>
  <c r="E69" i="1"/>
  <c r="E68" i="1"/>
  <c r="E67" i="1"/>
  <c r="E62" i="1"/>
  <c r="E61" i="1"/>
  <c r="E60" i="1"/>
  <c r="E59" i="1"/>
  <c r="E55" i="1"/>
  <c r="E54" i="1"/>
  <c r="E53" i="1"/>
  <c r="E52" i="1"/>
  <c r="E51" i="1"/>
  <c r="E50" i="1"/>
  <c r="E48" i="1"/>
  <c r="E47" i="1"/>
  <c r="E46" i="1"/>
  <c r="E45" i="1"/>
  <c r="E44" i="1"/>
  <c r="E43" i="1"/>
  <c r="E41" i="1"/>
  <c r="E36" i="1"/>
  <c r="E35" i="1"/>
  <c r="E34" i="1"/>
  <c r="E32" i="1"/>
  <c r="E26" i="1"/>
  <c r="E27" i="1"/>
  <c r="E28" i="1"/>
  <c r="E29" i="1"/>
  <c r="E30" i="1"/>
  <c r="E31" i="1"/>
  <c r="E25" i="1"/>
  <c r="F18" i="1" l="1"/>
  <c r="H18" i="1" s="1"/>
  <c r="F12" i="1"/>
  <c r="H12" i="1" s="1"/>
  <c r="F13" i="1"/>
  <c r="H13" i="1" s="1"/>
  <c r="F14" i="1"/>
  <c r="H14" i="1" s="1"/>
  <c r="F11" i="1"/>
  <c r="H11" i="1" s="1"/>
  <c r="F7" i="1"/>
  <c r="H7" i="1" s="1"/>
  <c r="F8" i="1"/>
  <c r="H8" i="1" s="1"/>
  <c r="F9" i="1"/>
  <c r="H9" i="1" s="1"/>
  <c r="F6" i="1"/>
  <c r="H6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5" i="1"/>
  <c r="G5" i="1" s="1"/>
  <c r="D81" i="1"/>
  <c r="D80" i="1"/>
  <c r="D68" i="1"/>
  <c r="D69" i="1"/>
  <c r="D70" i="1"/>
  <c r="D71" i="1"/>
  <c r="D67" i="1"/>
  <c r="D60" i="1"/>
  <c r="D61" i="1"/>
  <c r="D62" i="1"/>
  <c r="D59" i="1"/>
  <c r="D51" i="1"/>
  <c r="D52" i="1"/>
  <c r="D53" i="1"/>
  <c r="D54" i="1"/>
  <c r="D55" i="1"/>
  <c r="D50" i="1"/>
  <c r="D44" i="1"/>
  <c r="D45" i="1"/>
  <c r="D46" i="1"/>
  <c r="D47" i="1"/>
  <c r="D48" i="1"/>
  <c r="D43" i="1"/>
  <c r="D41" i="1"/>
  <c r="D35" i="1"/>
  <c r="D36" i="1"/>
  <c r="D34" i="1"/>
  <c r="D26" i="1"/>
  <c r="D27" i="1"/>
  <c r="D28" i="1"/>
  <c r="D29" i="1"/>
  <c r="D30" i="1"/>
  <c r="D31" i="1"/>
  <c r="D32" i="1"/>
  <c r="D25" i="1"/>
</calcChain>
</file>

<file path=xl/sharedStrings.xml><?xml version="1.0" encoding="utf-8"?>
<sst xmlns="http://schemas.openxmlformats.org/spreadsheetml/2006/main" count="243" uniqueCount="95">
  <si>
    <t>DESCRIZIONE</t>
  </si>
  <si>
    <t>UNITÀ DI MISURA</t>
  </si>
  <si>
    <t xml:space="preserve"> VALORE EURO</t>
  </si>
  <si>
    <t xml:space="preserve">IVA ESCLUSA  </t>
  </si>
  <si>
    <t xml:space="preserve">Pulizia dei servizi igienici (spazzatura pavimento, detersione sanitari e pareti circostanti, arredi, detersione pavimenti) </t>
  </si>
  <si>
    <t>euro/mq mese</t>
  </si>
  <si>
    <t>Pulizia camere</t>
  </si>
  <si>
    <t>euro/mq giorno</t>
  </si>
  <si>
    <t xml:space="preserve">Pulizia zone pranzo/cucine/cucinette </t>
  </si>
  <si>
    <t xml:space="preserve">Pulizia locali  lavapadelle e/o sala espurgo </t>
  </si>
  <si>
    <t>Aspirazione / battitura pavimenti tessili, stuoie, zerbini</t>
  </si>
  <si>
    <t xml:space="preserve">€/mq </t>
  </si>
  <si>
    <t>Aspirazione intercapedine pavimenti galleggianti</t>
  </si>
  <si>
    <t>€/mq</t>
  </si>
  <si>
    <t>Aspirazione polvere (tende a lamelle e veneziane, bocchette aerazione, termoconvettori, cassonetti, canaline, ecc.)</t>
  </si>
  <si>
    <t>Aspirazione pareti tessuto, sughero</t>
  </si>
  <si>
    <t>Controllo chiusini di terrazzi e balconi e rimozione ostruzioni dall'imboccatura degli stessi</t>
  </si>
  <si>
    <t>€/ora</t>
  </si>
  <si>
    <t>Euro/ora/offerta</t>
  </si>
  <si>
    <t>Cristallizzazione dei pavimenti in marmo non piombato</t>
  </si>
  <si>
    <t>Deceratura e inceratura dei pavimenti trattati con cere industriali</t>
  </si>
  <si>
    <t>Deceratura e inceratura dei pavimenti trattati con cere tradizionali (pav. Artistici)</t>
  </si>
  <si>
    <t>Decontaminazione in presenza di sangue e materiale organico</t>
  </si>
  <si>
    <t>Deodorazione dei servizi igienici</t>
  </si>
  <si>
    <t>Deragnatura</t>
  </si>
  <si>
    <t>Detersione con iniezione / estrazione arredi tessili</t>
  </si>
  <si>
    <t>Detersione con iniezione / estrazione dei pavimenti tessili</t>
  </si>
  <si>
    <t>Detersione a fondo arredi</t>
  </si>
  <si>
    <t>Detersione controsoffitti</t>
  </si>
  <si>
    <t>Detersione davanzali esterni</t>
  </si>
  <si>
    <t>Detersione pareti divisorie a vetro e sopraluci porte</t>
  </si>
  <si>
    <t xml:space="preserve">Detersione pavimenti non trattati a cera </t>
  </si>
  <si>
    <t>Detersione pavimenti trattati a cera</t>
  </si>
  <si>
    <t>Detersione porte in materiale lavabile</t>
  </si>
  <si>
    <t xml:space="preserve">Detersione punti luce e lampadari non artistici (compreso smontaggio e rimontaggio) </t>
  </si>
  <si>
    <t xml:space="preserve">Detersione superfici vetrose delle finestre </t>
  </si>
  <si>
    <t>Detersione superfici vetrose delle finestre nella parte interna ed esterna, e relativi infissi accessibili dall'interno</t>
  </si>
  <si>
    <t>Detersione superfici vetrose esterne delle finestre e delle vetrate continue accessibili con ponteggi e/o auto scale (noli esclusi)</t>
  </si>
  <si>
    <t>Detersione tapparelle esterne e scuri</t>
  </si>
  <si>
    <t xml:space="preserve">Detersione tende alla veneziana </t>
  </si>
  <si>
    <t>Detersione verticali lavabili (pareti attrezzate, rivestimenti, ecc.)</t>
  </si>
  <si>
    <t xml:space="preserve">Disincrostazione dei servizi igienici </t>
  </si>
  <si>
    <t>Disinfezione dei servizi igienici</t>
  </si>
  <si>
    <t xml:space="preserve">Disinfezione lavabi extra servizi igienici </t>
  </si>
  <si>
    <t xml:space="preserve">Lavaggio pareti lavabili </t>
  </si>
  <si>
    <t xml:space="preserve">Pulizia a fondo dei pavimenti non trattati a cera </t>
  </si>
  <si>
    <t>Pulizia dei servizi igienici (spazzatura pavimento, detersione sanitari e pareti circostanti, arredi, detersione pavimenti)</t>
  </si>
  <si>
    <t xml:space="preserve">Pulizia delle bacheche (interno / esterno) </t>
  </si>
  <si>
    <t xml:space="preserve">Pulizia portoni accesso con lucidatura ottoni </t>
  </si>
  <si>
    <t xml:space="preserve">Rimozione di macchie di sporco dai pavimenti </t>
  </si>
  <si>
    <t xml:space="preserve">Rimozione macchie e impronte da porte, porte a vetri e sportellerie </t>
  </si>
  <si>
    <t xml:space="preserve">Rimozione macchie e impronte da verticali lavabili ad altezza operatore </t>
  </si>
  <si>
    <t>Ripristino meccanico, manutenzione dei pavimenti trattati con cere industriali</t>
  </si>
  <si>
    <t xml:space="preserve">Ripristino, manutenzione dei pavimenti trattati con cere tradizionali (pavimenti artistici) </t>
  </si>
  <si>
    <t>Spazzatura a umido</t>
  </si>
  <si>
    <t xml:space="preserve">Spazzatura aree esterne  (meccanica o manuale) </t>
  </si>
  <si>
    <t xml:space="preserve">Spazzatura con raccolta grossa pezzatura </t>
  </si>
  <si>
    <t xml:space="preserve">Spolveratura a umido arredi (scrivanie, sedie, mobili e suppellettili, ecc. ) ad altezza operatore </t>
  </si>
  <si>
    <t xml:space="preserve">Spolveratura a umido arredi parti alte: (arredi, scaffalature nelle parti libere, segnaletiche interne) </t>
  </si>
  <si>
    <t>Spolveratura a umido punti di contatto comune (telefoni, interruttori e pulsantiere, maniglie), piani di lavoro di scrivanie e corrimano</t>
  </si>
  <si>
    <t xml:space="preserve">Spolveratura a umido superfici orizzontali di termosifoni e davanzali interni ad altezza operatore </t>
  </si>
  <si>
    <t xml:space="preserve">Spolveratura arredi particolari (mobili antichi, ecc.) </t>
  </si>
  <si>
    <t xml:space="preserve">Spolveratura ringhiere scale </t>
  </si>
  <si>
    <t xml:space="preserve">Spolveratura serramenti esterni (inferriate, serrande) </t>
  </si>
  <si>
    <t>Pulizia e lavaggio provette e vetrerie di laboratorio per ARPA e Servizi Fitosanitari</t>
  </si>
  <si>
    <t>Derattizzazione</t>
  </si>
  <si>
    <t>Disinfestazione</t>
  </si>
  <si>
    <t>TIPOLOGIA STANDARD</t>
  </si>
  <si>
    <t>UNITA' DI MISURA</t>
  </si>
  <si>
    <t>LIVELLO NORMALE</t>
  </si>
  <si>
    <t>LIVELLO RIDOTTO</t>
  </si>
  <si>
    <t>Uffici aperti al pubblico, front office</t>
  </si>
  <si>
    <t>Euro mq/mese Iva esclusa</t>
  </si>
  <si>
    <t>Uffici tradizionali,</t>
  </si>
  <si>
    <t>Magazzini/Officine</t>
  </si>
  <si>
    <t>Archivi morti</t>
  </si>
  <si>
    <t>Sale Giunta/Consiglio</t>
  </si>
  <si>
    <t>Sale di Rappresentanza</t>
  </si>
  <si>
    <t>Aree Esterne Pavimentate/Aiuole</t>
  </si>
  <si>
    <t>Biblioteche</t>
  </si>
  <si>
    <t>Musei/Aree Espositive</t>
  </si>
  <si>
    <t>Aule Corsi</t>
  </si>
  <si>
    <t>Scuole Infanzia/Asili nido</t>
  </si>
  <si>
    <t>A.S.P.</t>
  </si>
  <si>
    <t>Istituti Scolastici</t>
  </si>
  <si>
    <t>Palestre</t>
  </si>
  <si>
    <t>LISTINO ATTIVITA' LIVELLO NORMALE/RIDOTTO</t>
  </si>
  <si>
    <t>LISTINO ATTIVITA'  A RICHIESTA</t>
  </si>
  <si>
    <t>Euro mq/giorno Iva esclusa</t>
  </si>
  <si>
    <t>N/D</t>
  </si>
  <si>
    <t>LISTINO ATTIVITA' LIVELLO NORMALE/RIDOTTO 
Prezzi aggiornati DD n. 531 del 5/10/2022</t>
  </si>
  <si>
    <t>LISTINO
AGGIORNATO
aggiornati DD n. 531 del 5/10/2022</t>
  </si>
  <si>
    <t>VALORE EURO
IVA ESCLUSA</t>
  </si>
  <si>
    <t>LISTINO
AGGIORNATO
aggiornati DD n. 699 del 10/10/2023</t>
  </si>
  <si>
    <t>LISTINO ATTIVITA' LIVELLO NORMALE/RIDOTTO
Prezzi aggiornati DD n. 699 del   10/10/2023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</si>
</sst>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</borders>
  <cellStyleXfs count="2">
    <xf numFmtId="0" fontId="0" fillId="0" borderId="0"/>
    <xf numFmtId="0" fontId="7" fillId="0" borderId="0"/>
  </cellStyleXfs>
  <cellXfs count="4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164" fontId="7" fillId="3" borderId="13" xfId="1" applyNumberFormat="1" applyFill="1" applyBorder="1" applyAlignment="1">
      <alignment horizontal="center" vertical="center"/>
    </xf>
    <xf numFmtId="164" fontId="8" fillId="3" borderId="13" xfId="1" applyNumberFormat="1" applyFont="1" applyFill="1" applyBorder="1" applyAlignment="1">
      <alignment horizontal="center" vertical="center" wrapText="1"/>
    </xf>
    <xf numFmtId="0" fontId="7" fillId="3" borderId="18" xfId="1" applyFill="1" applyBorder="1" applyAlignment="1">
      <alignment horizontal="center" vertical="center"/>
    </xf>
    <xf numFmtId="164" fontId="8" fillId="3" borderId="18" xfId="1" applyNumberFormat="1" applyFont="1" applyFill="1" applyBorder="1" applyAlignment="1">
      <alignment horizontal="center" vertical="center" wrapText="1"/>
    </xf>
    <xf numFmtId="164" fontId="10" fillId="5" borderId="13" xfId="0" applyNumberFormat="1" applyFont="1" applyFill="1" applyBorder="1" applyAlignment="1">
      <alignment horizontal="center" vertical="center"/>
    </xf>
    <xf numFmtId="0" fontId="7" fillId="5" borderId="13" xfId="1" applyFill="1" applyBorder="1" applyAlignment="1">
      <alignment horizontal="center" vertical="center"/>
    </xf>
    <xf numFmtId="164" fontId="10" fillId="4" borderId="13" xfId="0" applyNumberFormat="1" applyFont="1" applyFill="1" applyBorder="1" applyAlignment="1">
      <alignment horizontal="center" vertical="center"/>
    </xf>
    <xf numFmtId="0" fontId="7" fillId="4" borderId="13" xfId="1" applyFill="1" applyBorder="1" applyAlignment="1">
      <alignment horizontal="center" vertical="center"/>
    </xf>
    <xf numFmtId="164" fontId="0" fillId="5" borderId="13" xfId="0" applyNumberForma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 wrapText="1"/>
    </xf>
    <xf numFmtId="164" fontId="0" fillId="5" borderId="16" xfId="0" applyNumberFormat="1" applyFill="1" applyBorder="1" applyAlignment="1">
      <alignment horizontal="center" vertical="center"/>
    </xf>
    <xf numFmtId="164" fontId="7" fillId="5" borderId="16" xfId="1" applyNumberFormat="1" applyFill="1" applyBorder="1" applyAlignment="1">
      <alignment horizontal="center" vertical="center"/>
    </xf>
    <xf numFmtId="164" fontId="0" fillId="5" borderId="17" xfId="0" applyNumberForma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wrapText="1"/>
    </xf>
    <xf numFmtId="0" fontId="5" fillId="4" borderId="13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vertical="center" wrapText="1"/>
    </xf>
  </cellXfs>
  <cellStyles count="2">
    <cellStyle name="Normale" xfId="0" builtinId="0"/>
    <cellStyle name="Normale 2" xfId="1" xr:uid="{5994C25F-DB78-4796-B011-4C6E6723FD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82"/>
  <sheetViews>
    <sheetView tabSelected="1" zoomScaleNormal="100" workbookViewId="0">
      <selection activeCell="H9" sqref="H9"/>
    </sheetView>
  </sheetViews>
  <sheetFormatPr defaultRowHeight="14.4" x14ac:dyDescent="0.55000000000000004"/>
  <cols>
    <col min="1" max="1" width="33.1015625" customWidth="1"/>
    <col min="2" max="2" width="29.5234375" customWidth="1"/>
    <col min="3" max="4" width="16.7890625" customWidth="1"/>
    <col min="5" max="8" width="15.7890625" customWidth="1"/>
  </cols>
  <sheetData>
    <row r="2" spans="1:8" ht="44.4" customHeight="1" x14ac:dyDescent="0.55000000000000004">
      <c r="A2" s="29" t="s">
        <v>86</v>
      </c>
      <c r="B2" s="30"/>
      <c r="C2" s="30"/>
      <c r="D2" s="31"/>
      <c r="E2" s="45" t="s">
        <v>90</v>
      </c>
      <c r="F2" s="45"/>
      <c r="G2" s="41" t="s">
        <v>94</v>
      </c>
      <c r="H2" s="41"/>
    </row>
    <row r="3" spans="1:8" x14ac:dyDescent="0.55000000000000004">
      <c r="A3" s="35" t="s">
        <v>67</v>
      </c>
      <c r="B3" s="37" t="s">
        <v>68</v>
      </c>
      <c r="C3" s="37" t="s">
        <v>69</v>
      </c>
      <c r="D3" s="39" t="s">
        <v>70</v>
      </c>
      <c r="E3" s="46" t="s">
        <v>69</v>
      </c>
      <c r="F3" s="46" t="s">
        <v>70</v>
      </c>
      <c r="G3" s="42" t="s">
        <v>69</v>
      </c>
      <c r="H3" s="42" t="s">
        <v>70</v>
      </c>
    </row>
    <row r="4" spans="1:8" ht="14.7" thickBot="1" x14ac:dyDescent="0.6">
      <c r="A4" s="36"/>
      <c r="B4" s="38"/>
      <c r="C4" s="38"/>
      <c r="D4" s="40"/>
      <c r="E4" s="46"/>
      <c r="F4" s="46"/>
      <c r="G4" s="42"/>
      <c r="H4" s="42"/>
    </row>
    <row r="5" spans="1:8" ht="16.2" thickTop="1" thickBot="1" x14ac:dyDescent="0.6">
      <c r="A5" s="4" t="s">
        <v>71</v>
      </c>
      <c r="B5" s="5" t="s">
        <v>72</v>
      </c>
      <c r="C5" s="13">
        <v>1.1635</v>
      </c>
      <c r="D5" s="14" t="s">
        <v>89</v>
      </c>
      <c r="E5" s="16">
        <f t="shared" ref="E5:E18" si="0">C5+(C5*8.1%)</f>
        <v>1.2577434999999999</v>
      </c>
      <c r="F5" s="17" t="s">
        <v>89</v>
      </c>
      <c r="G5" s="18">
        <f>ROUND(E5+(E5*5.2%),4)</f>
        <v>1.3230999999999999</v>
      </c>
      <c r="H5" s="19" t="s">
        <v>89</v>
      </c>
    </row>
    <row r="6" spans="1:8" ht="14.7" thickBot="1" x14ac:dyDescent="0.6">
      <c r="A6" s="4" t="s">
        <v>73</v>
      </c>
      <c r="B6" s="5" t="s">
        <v>72</v>
      </c>
      <c r="C6" s="13">
        <v>0.88680000000000003</v>
      </c>
      <c r="D6" s="15">
        <v>0.61280000000000001</v>
      </c>
      <c r="E6" s="16">
        <f t="shared" si="0"/>
        <v>0.95863080000000001</v>
      </c>
      <c r="F6" s="20">
        <f>D6+(D6*8.1%)</f>
        <v>0.66243680000000005</v>
      </c>
      <c r="G6" s="18">
        <f t="shared" ref="G6:H18" si="1">ROUND(E6+(E6*5.2%),4)</f>
        <v>1.0085</v>
      </c>
      <c r="H6" s="18">
        <f t="shared" si="1"/>
        <v>0.69689999999999996</v>
      </c>
    </row>
    <row r="7" spans="1:8" ht="14.7" thickBot="1" x14ac:dyDescent="0.6">
      <c r="A7" s="4" t="s">
        <v>74</v>
      </c>
      <c r="B7" s="5" t="s">
        <v>72</v>
      </c>
      <c r="C7" s="13">
        <v>0.79239999999999999</v>
      </c>
      <c r="D7" s="15">
        <v>0.58489999999999998</v>
      </c>
      <c r="E7" s="16">
        <f t="shared" si="0"/>
        <v>0.85658440000000002</v>
      </c>
      <c r="F7" s="20">
        <f>D7+(D7*8.1%)</f>
        <v>0.63227689999999992</v>
      </c>
      <c r="G7" s="18">
        <f t="shared" si="1"/>
        <v>0.90110000000000001</v>
      </c>
      <c r="H7" s="18">
        <f t="shared" si="1"/>
        <v>0.66520000000000001</v>
      </c>
    </row>
    <row r="8" spans="1:8" ht="14.7" thickBot="1" x14ac:dyDescent="0.6">
      <c r="A8" s="4" t="s">
        <v>75</v>
      </c>
      <c r="B8" s="5" t="s">
        <v>72</v>
      </c>
      <c r="C8" s="13">
        <v>0.52829999999999999</v>
      </c>
      <c r="D8" s="15">
        <v>0.35220000000000001</v>
      </c>
      <c r="E8" s="16">
        <f t="shared" si="0"/>
        <v>0.5710923</v>
      </c>
      <c r="F8" s="20">
        <f>D8+(D8*8.1%)</f>
        <v>0.38072820000000002</v>
      </c>
      <c r="G8" s="18">
        <f t="shared" si="1"/>
        <v>0.6008</v>
      </c>
      <c r="H8" s="18">
        <f t="shared" si="1"/>
        <v>0.40050000000000002</v>
      </c>
    </row>
    <row r="9" spans="1:8" ht="14.7" thickBot="1" x14ac:dyDescent="0.6">
      <c r="A9" s="4" t="s">
        <v>76</v>
      </c>
      <c r="B9" s="5" t="s">
        <v>72</v>
      </c>
      <c r="C9" s="13">
        <v>1.3459000000000001</v>
      </c>
      <c r="D9" s="15">
        <v>0.93710000000000004</v>
      </c>
      <c r="E9" s="16">
        <f t="shared" si="0"/>
        <v>1.4549179000000001</v>
      </c>
      <c r="F9" s="20">
        <f>D9+(D9*8.1%)</f>
        <v>1.0130051</v>
      </c>
      <c r="G9" s="18">
        <f t="shared" si="1"/>
        <v>1.5306</v>
      </c>
      <c r="H9" s="18">
        <f t="shared" si="1"/>
        <v>1.0657000000000001</v>
      </c>
    </row>
    <row r="10" spans="1:8" ht="15.9" thickBot="1" x14ac:dyDescent="0.6">
      <c r="A10" s="4" t="s">
        <v>77</v>
      </c>
      <c r="B10" s="5" t="s">
        <v>72</v>
      </c>
      <c r="C10" s="13">
        <v>1.3459000000000001</v>
      </c>
      <c r="D10" s="14" t="s">
        <v>89</v>
      </c>
      <c r="E10" s="16">
        <f t="shared" si="0"/>
        <v>1.4549179000000001</v>
      </c>
      <c r="F10" s="17" t="s">
        <v>89</v>
      </c>
      <c r="G10" s="18">
        <f t="shared" si="1"/>
        <v>1.5306</v>
      </c>
      <c r="H10" s="19" t="s">
        <v>89</v>
      </c>
    </row>
    <row r="11" spans="1:8" ht="14.7" thickBot="1" x14ac:dyDescent="0.6">
      <c r="A11" s="4" t="s">
        <v>78</v>
      </c>
      <c r="B11" s="5" t="s">
        <v>72</v>
      </c>
      <c r="C11" s="13">
        <v>0.1258</v>
      </c>
      <c r="D11" s="15">
        <v>8.7999999999999995E-2</v>
      </c>
      <c r="E11" s="16">
        <f t="shared" si="0"/>
        <v>0.13598979999999999</v>
      </c>
      <c r="F11" s="20">
        <f>D11+(D11*8.1%)</f>
        <v>9.512799999999999E-2</v>
      </c>
      <c r="G11" s="18">
        <f t="shared" si="1"/>
        <v>0.1431</v>
      </c>
      <c r="H11" s="18">
        <f t="shared" si="1"/>
        <v>0.10009999999999999</v>
      </c>
    </row>
    <row r="12" spans="1:8" ht="14.7" thickBot="1" x14ac:dyDescent="0.6">
      <c r="A12" s="4" t="s">
        <v>79</v>
      </c>
      <c r="B12" s="5" t="s">
        <v>72</v>
      </c>
      <c r="C12" s="13">
        <v>1.1132</v>
      </c>
      <c r="D12" s="15">
        <v>0.84899999999999998</v>
      </c>
      <c r="E12" s="16">
        <f t="shared" si="0"/>
        <v>1.2033692</v>
      </c>
      <c r="F12" s="20">
        <f t="shared" ref="F12:F14" si="2">D12+(D12*8.1%)</f>
        <v>0.91776899999999995</v>
      </c>
      <c r="G12" s="18">
        <f t="shared" si="1"/>
        <v>1.2659</v>
      </c>
      <c r="H12" s="18">
        <f t="shared" si="1"/>
        <v>0.96550000000000002</v>
      </c>
    </row>
    <row r="13" spans="1:8" ht="14.7" thickBot="1" x14ac:dyDescent="0.6">
      <c r="A13" s="4" t="s">
        <v>80</v>
      </c>
      <c r="B13" s="5" t="s">
        <v>72</v>
      </c>
      <c r="C13" s="13">
        <v>1.1132</v>
      </c>
      <c r="D13" s="15">
        <v>0.84899999999999998</v>
      </c>
      <c r="E13" s="16">
        <f t="shared" si="0"/>
        <v>1.2033692</v>
      </c>
      <c r="F13" s="20">
        <f t="shared" si="2"/>
        <v>0.91776899999999995</v>
      </c>
      <c r="G13" s="18">
        <f t="shared" si="1"/>
        <v>1.2659</v>
      </c>
      <c r="H13" s="18">
        <f t="shared" si="1"/>
        <v>0.96550000000000002</v>
      </c>
    </row>
    <row r="14" spans="1:8" ht="14.7" thickBot="1" x14ac:dyDescent="0.6">
      <c r="A14" s="4" t="s">
        <v>81</v>
      </c>
      <c r="B14" s="5" t="s">
        <v>72</v>
      </c>
      <c r="C14" s="13">
        <v>1.1132</v>
      </c>
      <c r="D14" s="15">
        <v>0.84899999999999998</v>
      </c>
      <c r="E14" s="16">
        <f t="shared" si="0"/>
        <v>1.2033692</v>
      </c>
      <c r="F14" s="20">
        <f t="shared" si="2"/>
        <v>0.91776899999999995</v>
      </c>
      <c r="G14" s="18">
        <f t="shared" si="1"/>
        <v>1.2659</v>
      </c>
      <c r="H14" s="18">
        <f t="shared" si="1"/>
        <v>0.96550000000000002</v>
      </c>
    </row>
    <row r="15" spans="1:8" ht="15.9" thickBot="1" x14ac:dyDescent="0.6">
      <c r="A15" s="4" t="s">
        <v>82</v>
      </c>
      <c r="B15" s="5" t="s">
        <v>88</v>
      </c>
      <c r="C15" s="13">
        <v>8.7999999999999995E-2</v>
      </c>
      <c r="D15" s="14" t="s">
        <v>89</v>
      </c>
      <c r="E15" s="16">
        <f t="shared" si="0"/>
        <v>9.512799999999999E-2</v>
      </c>
      <c r="F15" s="17" t="s">
        <v>89</v>
      </c>
      <c r="G15" s="18">
        <f t="shared" si="1"/>
        <v>0.10009999999999999</v>
      </c>
      <c r="H15" s="19" t="s">
        <v>89</v>
      </c>
    </row>
    <row r="16" spans="1:8" ht="15.9" thickBot="1" x14ac:dyDescent="0.6">
      <c r="A16" s="4" t="s">
        <v>83</v>
      </c>
      <c r="B16" s="5" t="s">
        <v>72</v>
      </c>
      <c r="C16" s="13">
        <v>2.0022000000000002</v>
      </c>
      <c r="D16" s="14" t="s">
        <v>89</v>
      </c>
      <c r="E16" s="16">
        <f t="shared" si="0"/>
        <v>2.1643782000000003</v>
      </c>
      <c r="F16" s="17" t="s">
        <v>89</v>
      </c>
      <c r="G16" s="18">
        <f t="shared" si="1"/>
        <v>2.2768999999999999</v>
      </c>
      <c r="H16" s="19" t="s">
        <v>89</v>
      </c>
    </row>
    <row r="17" spans="1:8" ht="15.9" thickBot="1" x14ac:dyDescent="0.6">
      <c r="A17" s="4" t="s">
        <v>84</v>
      </c>
      <c r="B17" s="5" t="s">
        <v>72</v>
      </c>
      <c r="C17" s="13">
        <v>1.0502</v>
      </c>
      <c r="D17" s="14" t="s">
        <v>89</v>
      </c>
      <c r="E17" s="16">
        <f t="shared" si="0"/>
        <v>1.1352662</v>
      </c>
      <c r="F17" s="17" t="s">
        <v>89</v>
      </c>
      <c r="G17" s="18">
        <f t="shared" si="1"/>
        <v>1.1942999999999999</v>
      </c>
      <c r="H17" s="19" t="s">
        <v>89</v>
      </c>
    </row>
    <row r="18" spans="1:8" ht="14.7" thickBot="1" x14ac:dyDescent="0.6">
      <c r="A18" s="6" t="s">
        <v>85</v>
      </c>
      <c r="B18" s="7" t="s">
        <v>72</v>
      </c>
      <c r="C18" s="13">
        <v>0.99370000000000003</v>
      </c>
      <c r="D18" s="15">
        <v>0.84899999999999998</v>
      </c>
      <c r="E18" s="16">
        <f t="shared" si="0"/>
        <v>1.0741897</v>
      </c>
      <c r="F18" s="20">
        <f>D18+(D18*8.1%)</f>
        <v>0.91776899999999995</v>
      </c>
      <c r="G18" s="18">
        <f t="shared" si="1"/>
        <v>1.1299999999999999</v>
      </c>
      <c r="H18" s="18">
        <f t="shared" si="1"/>
        <v>0.96550000000000002</v>
      </c>
    </row>
    <row r="19" spans="1:8" ht="14.7" thickTop="1" x14ac:dyDescent="0.55000000000000004"/>
    <row r="21" spans="1:8" ht="14.7" thickBot="1" x14ac:dyDescent="0.6"/>
    <row r="22" spans="1:8" ht="72.3" thickBot="1" x14ac:dyDescent="0.6">
      <c r="A22" s="32" t="s">
        <v>87</v>
      </c>
      <c r="B22" s="33"/>
      <c r="C22" s="34"/>
      <c r="D22" s="21" t="s">
        <v>91</v>
      </c>
      <c r="E22" s="21" t="s">
        <v>93</v>
      </c>
    </row>
    <row r="23" spans="1:8" x14ac:dyDescent="0.55000000000000004">
      <c r="A23" s="25" t="s">
        <v>0</v>
      </c>
      <c r="B23" s="27" t="s">
        <v>1</v>
      </c>
      <c r="C23" s="11" t="s">
        <v>2</v>
      </c>
      <c r="D23" s="43" t="s">
        <v>92</v>
      </c>
      <c r="E23" s="43" t="s">
        <v>92</v>
      </c>
    </row>
    <row r="24" spans="1:8" ht="14.7" thickBot="1" x14ac:dyDescent="0.6">
      <c r="A24" s="26"/>
      <c r="B24" s="28"/>
      <c r="C24" s="1" t="s">
        <v>3</v>
      </c>
      <c r="D24" s="44"/>
      <c r="E24" s="44"/>
    </row>
    <row r="25" spans="1:8" ht="31.2" thickTop="1" thickBot="1" x14ac:dyDescent="0.6">
      <c r="A25" s="8" t="s">
        <v>4</v>
      </c>
      <c r="B25" s="2" t="s">
        <v>5</v>
      </c>
      <c r="C25" s="12">
        <v>1.0259</v>
      </c>
      <c r="D25" s="22">
        <f>C25+(C25*8.1%)</f>
        <v>1.1089979000000001</v>
      </c>
      <c r="E25" s="22">
        <f>ROUND(D25+(D25*5.2%),4)</f>
        <v>1.1667000000000001</v>
      </c>
    </row>
    <row r="26" spans="1:8" ht="15.9" thickBot="1" x14ac:dyDescent="0.6">
      <c r="A26" s="8" t="s">
        <v>6</v>
      </c>
      <c r="B26" s="2" t="s">
        <v>7</v>
      </c>
      <c r="C26" s="12">
        <v>4.3099999999999999E-2</v>
      </c>
      <c r="D26" s="22">
        <f t="shared" ref="D26:D32" si="3">C26+(C26*8.1%)</f>
        <v>4.6591099999999996E-2</v>
      </c>
      <c r="E26" s="22">
        <f t="shared" ref="E26:E36" si="4">ROUND(D26+(D26*5.2%),4)</f>
        <v>4.9000000000000002E-2</v>
      </c>
    </row>
    <row r="27" spans="1:8" ht="15.9" thickBot="1" x14ac:dyDescent="0.6">
      <c r="A27" s="8" t="s">
        <v>8</v>
      </c>
      <c r="B27" s="2" t="s">
        <v>7</v>
      </c>
      <c r="C27" s="12">
        <v>2.46E-2</v>
      </c>
      <c r="D27" s="22">
        <f t="shared" si="3"/>
        <v>2.6592600000000001E-2</v>
      </c>
      <c r="E27" s="22">
        <f t="shared" si="4"/>
        <v>2.8000000000000001E-2</v>
      </c>
    </row>
    <row r="28" spans="1:8" ht="15.9" thickBot="1" x14ac:dyDescent="0.6">
      <c r="A28" s="8" t="s">
        <v>9</v>
      </c>
      <c r="B28" s="2" t="s">
        <v>7</v>
      </c>
      <c r="C28" s="12">
        <v>1.2098</v>
      </c>
      <c r="D28" s="22">
        <f t="shared" si="3"/>
        <v>1.3077938</v>
      </c>
      <c r="E28" s="22">
        <f t="shared" si="4"/>
        <v>1.3757999999999999</v>
      </c>
    </row>
    <row r="29" spans="1:8" ht="20.7" thickBot="1" x14ac:dyDescent="0.6">
      <c r="A29" s="8" t="s">
        <v>10</v>
      </c>
      <c r="B29" s="2" t="s">
        <v>11</v>
      </c>
      <c r="C29" s="12">
        <v>1.55E-2</v>
      </c>
      <c r="D29" s="22">
        <f t="shared" si="3"/>
        <v>1.67555E-2</v>
      </c>
      <c r="E29" s="22">
        <f t="shared" si="4"/>
        <v>1.7600000000000001E-2</v>
      </c>
    </row>
    <row r="30" spans="1:8" ht="15.9" thickBot="1" x14ac:dyDescent="0.6">
      <c r="A30" s="8" t="s">
        <v>12</v>
      </c>
      <c r="B30" s="2" t="s">
        <v>13</v>
      </c>
      <c r="C30" s="12">
        <v>0.28720000000000001</v>
      </c>
      <c r="D30" s="22">
        <f t="shared" si="3"/>
        <v>0.31046319999999999</v>
      </c>
      <c r="E30" s="22">
        <f t="shared" si="4"/>
        <v>0.3266</v>
      </c>
    </row>
    <row r="31" spans="1:8" ht="30.9" thickBot="1" x14ac:dyDescent="0.6">
      <c r="A31" s="8" t="s">
        <v>14</v>
      </c>
      <c r="B31" s="2" t="s">
        <v>13</v>
      </c>
      <c r="C31" s="12">
        <v>6.1499999999999999E-2</v>
      </c>
      <c r="D31" s="22">
        <f t="shared" si="3"/>
        <v>6.6481499999999999E-2</v>
      </c>
      <c r="E31" s="22">
        <f t="shared" si="4"/>
        <v>6.9900000000000004E-2</v>
      </c>
    </row>
    <row r="32" spans="1:8" ht="15.9" thickBot="1" x14ac:dyDescent="0.6">
      <c r="A32" s="8" t="s">
        <v>15</v>
      </c>
      <c r="B32" s="2" t="s">
        <v>13</v>
      </c>
      <c r="C32" s="12">
        <v>4.1000000000000002E-2</v>
      </c>
      <c r="D32" s="22">
        <f t="shared" si="3"/>
        <v>4.4320999999999999E-2</v>
      </c>
      <c r="E32" s="22">
        <f t="shared" si="4"/>
        <v>4.6600000000000003E-2</v>
      </c>
    </row>
    <row r="33" spans="1:5" ht="20.7" thickBot="1" x14ac:dyDescent="0.6">
      <c r="A33" s="8" t="s">
        <v>16</v>
      </c>
      <c r="B33" s="2" t="s">
        <v>17</v>
      </c>
      <c r="C33" s="12" t="s">
        <v>18</v>
      </c>
      <c r="D33" s="23" t="s">
        <v>18</v>
      </c>
      <c r="E33" s="23" t="s">
        <v>18</v>
      </c>
    </row>
    <row r="34" spans="1:5" ht="20.7" thickBot="1" x14ac:dyDescent="0.6">
      <c r="A34" s="8" t="s">
        <v>19</v>
      </c>
      <c r="B34" s="2" t="s">
        <v>13</v>
      </c>
      <c r="C34" s="12">
        <v>0.36930000000000002</v>
      </c>
      <c r="D34" s="22">
        <f>C34+(C34*8.1%)</f>
        <v>0.39921329999999999</v>
      </c>
      <c r="E34" s="22">
        <f t="shared" si="4"/>
        <v>0.42</v>
      </c>
    </row>
    <row r="35" spans="1:5" ht="20.7" thickBot="1" x14ac:dyDescent="0.6">
      <c r="A35" s="8" t="s">
        <v>20</v>
      </c>
      <c r="B35" s="2" t="s">
        <v>13</v>
      </c>
      <c r="C35" s="12">
        <v>0.3155</v>
      </c>
      <c r="D35" s="22">
        <f t="shared" ref="D35:D36" si="5">C35+(C35*8.1%)</f>
        <v>0.34105550000000001</v>
      </c>
      <c r="E35" s="22">
        <f t="shared" si="4"/>
        <v>0.35880000000000001</v>
      </c>
    </row>
    <row r="36" spans="1:5" ht="20.7" thickBot="1" x14ac:dyDescent="0.6">
      <c r="A36" s="8" t="s">
        <v>21</v>
      </c>
      <c r="B36" s="2" t="s">
        <v>13</v>
      </c>
      <c r="C36" s="12">
        <v>0.33850000000000002</v>
      </c>
      <c r="D36" s="22">
        <f t="shared" si="5"/>
        <v>0.36591850000000004</v>
      </c>
      <c r="E36" s="22">
        <f t="shared" si="4"/>
        <v>0.38490000000000002</v>
      </c>
    </row>
    <row r="37" spans="1:5" ht="20.7" thickBot="1" x14ac:dyDescent="0.6">
      <c r="A37" s="8" t="s">
        <v>22</v>
      </c>
      <c r="B37" s="2" t="s">
        <v>17</v>
      </c>
      <c r="C37" s="12" t="s">
        <v>18</v>
      </c>
      <c r="D37" s="23" t="s">
        <v>18</v>
      </c>
      <c r="E37" s="23" t="s">
        <v>18</v>
      </c>
    </row>
    <row r="38" spans="1:5" ht="15.9" thickBot="1" x14ac:dyDescent="0.6">
      <c r="A38" s="8" t="s">
        <v>23</v>
      </c>
      <c r="B38" s="2" t="s">
        <v>17</v>
      </c>
      <c r="C38" s="12" t="s">
        <v>18</v>
      </c>
      <c r="D38" s="23" t="s">
        <v>18</v>
      </c>
      <c r="E38" s="23" t="s">
        <v>18</v>
      </c>
    </row>
    <row r="39" spans="1:5" ht="15.9" thickBot="1" x14ac:dyDescent="0.6">
      <c r="A39" s="8" t="s">
        <v>24</v>
      </c>
      <c r="B39" s="2" t="s">
        <v>17</v>
      </c>
      <c r="C39" s="12" t="s">
        <v>18</v>
      </c>
      <c r="D39" s="23" t="s">
        <v>18</v>
      </c>
      <c r="E39" s="23" t="s">
        <v>18</v>
      </c>
    </row>
    <row r="40" spans="1:5" ht="15.9" thickBot="1" x14ac:dyDescent="0.6">
      <c r="A40" s="8" t="s">
        <v>25</v>
      </c>
      <c r="B40" s="2" t="s">
        <v>17</v>
      </c>
      <c r="C40" s="12" t="s">
        <v>18</v>
      </c>
      <c r="D40" s="23" t="s">
        <v>18</v>
      </c>
      <c r="E40" s="23" t="s">
        <v>18</v>
      </c>
    </row>
    <row r="41" spans="1:5" ht="20.7" thickBot="1" x14ac:dyDescent="0.6">
      <c r="A41" s="8" t="s">
        <v>26</v>
      </c>
      <c r="B41" s="2" t="s">
        <v>13</v>
      </c>
      <c r="C41" s="12">
        <v>0.2462</v>
      </c>
      <c r="D41" s="22">
        <f>C41+(C41*8.1%)</f>
        <v>0.2661422</v>
      </c>
      <c r="E41" s="22">
        <f t="shared" ref="E41:E55" si="6">ROUND(D41+(D41*5.2%),4)</f>
        <v>0.28000000000000003</v>
      </c>
    </row>
    <row r="42" spans="1:5" ht="15.9" thickBot="1" x14ac:dyDescent="0.6">
      <c r="A42" s="8" t="s">
        <v>27</v>
      </c>
      <c r="B42" s="2" t="s">
        <v>17</v>
      </c>
      <c r="C42" s="12" t="s">
        <v>18</v>
      </c>
      <c r="D42" s="23" t="s">
        <v>18</v>
      </c>
      <c r="E42" s="23" t="s">
        <v>18</v>
      </c>
    </row>
    <row r="43" spans="1:5" ht="15.9" thickBot="1" x14ac:dyDescent="0.6">
      <c r="A43" s="8" t="s">
        <v>28</v>
      </c>
      <c r="B43" s="2" t="s">
        <v>13</v>
      </c>
      <c r="C43" s="12">
        <v>0.82069999999999999</v>
      </c>
      <c r="D43" s="22">
        <f>C43+(C43*8.1%)</f>
        <v>0.88717669999999993</v>
      </c>
      <c r="E43" s="22">
        <f t="shared" si="6"/>
        <v>0.93330000000000002</v>
      </c>
    </row>
    <row r="44" spans="1:5" ht="15.9" thickBot="1" x14ac:dyDescent="0.6">
      <c r="A44" s="8" t="s">
        <v>29</v>
      </c>
      <c r="B44" s="2" t="s">
        <v>13</v>
      </c>
      <c r="C44" s="12">
        <v>0.61550000000000005</v>
      </c>
      <c r="D44" s="22">
        <f t="shared" ref="D44:D48" si="7">C44+(C44*8.1%)</f>
        <v>0.6653555000000001</v>
      </c>
      <c r="E44" s="22">
        <f t="shared" si="6"/>
        <v>0.7</v>
      </c>
    </row>
    <row r="45" spans="1:5" ht="20.7" thickBot="1" x14ac:dyDescent="0.6">
      <c r="A45" s="8" t="s">
        <v>30</v>
      </c>
      <c r="B45" s="2" t="s">
        <v>13</v>
      </c>
      <c r="C45" s="12">
        <v>0.4103</v>
      </c>
      <c r="D45" s="22">
        <f t="shared" si="7"/>
        <v>0.44353429999999999</v>
      </c>
      <c r="E45" s="22">
        <f t="shared" si="6"/>
        <v>0.46660000000000001</v>
      </c>
    </row>
    <row r="46" spans="1:5" ht="15.9" thickBot="1" x14ac:dyDescent="0.6">
      <c r="A46" s="8" t="s">
        <v>31</v>
      </c>
      <c r="B46" s="2" t="s">
        <v>13</v>
      </c>
      <c r="C46" s="12">
        <v>1.5599999999999999E-2</v>
      </c>
      <c r="D46" s="22">
        <f t="shared" si="7"/>
        <v>1.6863599999999999E-2</v>
      </c>
      <c r="E46" s="22">
        <f t="shared" si="6"/>
        <v>1.77E-2</v>
      </c>
    </row>
    <row r="47" spans="1:5" ht="15.9" thickBot="1" x14ac:dyDescent="0.6">
      <c r="A47" s="8" t="s">
        <v>32</v>
      </c>
      <c r="B47" s="2" t="s">
        <v>13</v>
      </c>
      <c r="C47" s="12">
        <v>1.5599999999999999E-2</v>
      </c>
      <c r="D47" s="22">
        <f t="shared" si="7"/>
        <v>1.6863599999999999E-2</v>
      </c>
      <c r="E47" s="22">
        <f t="shared" si="6"/>
        <v>1.77E-2</v>
      </c>
    </row>
    <row r="48" spans="1:5" ht="15.9" thickBot="1" x14ac:dyDescent="0.6">
      <c r="A48" s="8" t="s">
        <v>33</v>
      </c>
      <c r="B48" s="2" t="s">
        <v>13</v>
      </c>
      <c r="C48" s="12">
        <v>0.114</v>
      </c>
      <c r="D48" s="22">
        <f t="shared" si="7"/>
        <v>0.12323400000000001</v>
      </c>
      <c r="E48" s="22">
        <f t="shared" si="6"/>
        <v>0.12959999999999999</v>
      </c>
    </row>
    <row r="49" spans="1:5" ht="20.7" thickBot="1" x14ac:dyDescent="0.6">
      <c r="A49" s="8" t="s">
        <v>34</v>
      </c>
      <c r="B49" s="2" t="s">
        <v>17</v>
      </c>
      <c r="C49" s="12" t="s">
        <v>18</v>
      </c>
      <c r="D49" s="23" t="s">
        <v>18</v>
      </c>
      <c r="E49" s="23" t="s">
        <v>18</v>
      </c>
    </row>
    <row r="50" spans="1:5" ht="15.9" thickBot="1" x14ac:dyDescent="0.6">
      <c r="A50" s="8" t="s">
        <v>35</v>
      </c>
      <c r="B50" s="2" t="s">
        <v>13</v>
      </c>
      <c r="C50" s="12">
        <v>0.31909999999999999</v>
      </c>
      <c r="D50" s="22">
        <f>C50+(C50*8.1%)</f>
        <v>0.34494710000000001</v>
      </c>
      <c r="E50" s="22">
        <f t="shared" si="6"/>
        <v>0.3629</v>
      </c>
    </row>
    <row r="51" spans="1:5" ht="30.9" thickBot="1" x14ac:dyDescent="0.6">
      <c r="A51" s="8" t="s">
        <v>36</v>
      </c>
      <c r="B51" s="2" t="s">
        <v>13</v>
      </c>
      <c r="C51" s="12">
        <v>0.34200000000000003</v>
      </c>
      <c r="D51" s="22">
        <f t="shared" ref="D51:D55" si="8">C51+(C51*8.1%)</f>
        <v>0.36970200000000003</v>
      </c>
      <c r="E51" s="22">
        <f t="shared" si="6"/>
        <v>0.38890000000000002</v>
      </c>
    </row>
    <row r="52" spans="1:5" ht="30.9" thickBot="1" x14ac:dyDescent="0.6">
      <c r="A52" s="8" t="s">
        <v>37</v>
      </c>
      <c r="B52" s="2" t="s">
        <v>13</v>
      </c>
      <c r="C52" s="12">
        <v>0.31909999999999999</v>
      </c>
      <c r="D52" s="22">
        <f t="shared" si="8"/>
        <v>0.34494710000000001</v>
      </c>
      <c r="E52" s="22">
        <f t="shared" si="6"/>
        <v>0.3629</v>
      </c>
    </row>
    <row r="53" spans="1:5" ht="15.9" thickBot="1" x14ac:dyDescent="0.6">
      <c r="A53" s="8" t="s">
        <v>38</v>
      </c>
      <c r="B53" s="2" t="s">
        <v>13</v>
      </c>
      <c r="C53" s="12">
        <v>0.72950000000000004</v>
      </c>
      <c r="D53" s="22">
        <f t="shared" si="8"/>
        <v>0.78858950000000005</v>
      </c>
      <c r="E53" s="22">
        <f t="shared" si="6"/>
        <v>0.8296</v>
      </c>
    </row>
    <row r="54" spans="1:5" ht="15.9" thickBot="1" x14ac:dyDescent="0.6">
      <c r="A54" s="8" t="s">
        <v>39</v>
      </c>
      <c r="B54" s="2" t="s">
        <v>13</v>
      </c>
      <c r="C54" s="12">
        <v>1.5501</v>
      </c>
      <c r="D54" s="22">
        <f t="shared" si="8"/>
        <v>1.6756581000000002</v>
      </c>
      <c r="E54" s="22">
        <f t="shared" si="6"/>
        <v>1.7627999999999999</v>
      </c>
    </row>
    <row r="55" spans="1:5" ht="20.7" thickBot="1" x14ac:dyDescent="0.6">
      <c r="A55" s="8" t="s">
        <v>40</v>
      </c>
      <c r="B55" s="2" t="s">
        <v>13</v>
      </c>
      <c r="C55" s="12">
        <v>9.1200000000000003E-2</v>
      </c>
      <c r="D55" s="22">
        <f t="shared" si="8"/>
        <v>9.85872E-2</v>
      </c>
      <c r="E55" s="22">
        <f t="shared" si="6"/>
        <v>0.1037</v>
      </c>
    </row>
    <row r="56" spans="1:5" ht="15.9" thickBot="1" x14ac:dyDescent="0.6">
      <c r="A56" s="8" t="s">
        <v>41</v>
      </c>
      <c r="B56" s="2" t="s">
        <v>17</v>
      </c>
      <c r="C56" s="12" t="s">
        <v>18</v>
      </c>
      <c r="D56" s="23" t="s">
        <v>18</v>
      </c>
      <c r="E56" s="23" t="s">
        <v>18</v>
      </c>
    </row>
    <row r="57" spans="1:5" ht="15.9" thickBot="1" x14ac:dyDescent="0.6">
      <c r="A57" s="8" t="s">
        <v>42</v>
      </c>
      <c r="B57" s="2" t="s">
        <v>17</v>
      </c>
      <c r="C57" s="12" t="s">
        <v>18</v>
      </c>
      <c r="D57" s="23" t="s">
        <v>18</v>
      </c>
      <c r="E57" s="23" t="s">
        <v>18</v>
      </c>
    </row>
    <row r="58" spans="1:5" ht="15.9" thickBot="1" x14ac:dyDescent="0.6">
      <c r="A58" s="8" t="s">
        <v>43</v>
      </c>
      <c r="B58" s="2" t="s">
        <v>17</v>
      </c>
      <c r="C58" s="12" t="s">
        <v>18</v>
      </c>
      <c r="D58" s="23" t="s">
        <v>18</v>
      </c>
      <c r="E58" s="23" t="s">
        <v>18</v>
      </c>
    </row>
    <row r="59" spans="1:5" ht="15.9" thickBot="1" x14ac:dyDescent="0.6">
      <c r="A59" s="8" t="s">
        <v>44</v>
      </c>
      <c r="B59" s="2" t="s">
        <v>13</v>
      </c>
      <c r="C59" s="12">
        <v>9.1200000000000003E-2</v>
      </c>
      <c r="D59" s="22">
        <f>C59+(C59*8.1%)</f>
        <v>9.85872E-2</v>
      </c>
      <c r="E59" s="22">
        <f t="shared" ref="E59:E62" si="9">ROUND(D59+(D59*5.2%),4)</f>
        <v>0.1037</v>
      </c>
    </row>
    <row r="60" spans="1:5" ht="15.9" thickBot="1" x14ac:dyDescent="0.6">
      <c r="A60" s="8" t="s">
        <v>45</v>
      </c>
      <c r="B60" s="2" t="s">
        <v>13</v>
      </c>
      <c r="C60" s="12">
        <v>0.18240000000000001</v>
      </c>
      <c r="D60" s="22">
        <f t="shared" ref="D60:D62" si="10">C60+(C60*8.1%)</f>
        <v>0.1971744</v>
      </c>
      <c r="E60" s="22">
        <f t="shared" si="9"/>
        <v>0.2074</v>
      </c>
    </row>
    <row r="61" spans="1:5" ht="30.9" thickBot="1" x14ac:dyDescent="0.6">
      <c r="A61" s="8" t="s">
        <v>46</v>
      </c>
      <c r="B61" s="2" t="s">
        <v>13</v>
      </c>
      <c r="C61" s="12">
        <v>7.1800000000000003E-2</v>
      </c>
      <c r="D61" s="22">
        <f t="shared" si="10"/>
        <v>7.7615799999999999E-2</v>
      </c>
      <c r="E61" s="22">
        <f t="shared" si="9"/>
        <v>8.1699999999999995E-2</v>
      </c>
    </row>
    <row r="62" spans="1:5" ht="15.9" thickBot="1" x14ac:dyDescent="0.6">
      <c r="A62" s="8" t="s">
        <v>47</v>
      </c>
      <c r="B62" s="2" t="s">
        <v>13</v>
      </c>
      <c r="C62" s="12">
        <v>0.4103</v>
      </c>
      <c r="D62" s="22">
        <f t="shared" si="10"/>
        <v>0.44353429999999999</v>
      </c>
      <c r="E62" s="22">
        <f t="shared" si="9"/>
        <v>0.46660000000000001</v>
      </c>
    </row>
    <row r="63" spans="1:5" ht="15.9" thickBot="1" x14ac:dyDescent="0.6">
      <c r="A63" s="8" t="s">
        <v>48</v>
      </c>
      <c r="B63" s="2" t="s">
        <v>17</v>
      </c>
      <c r="C63" s="12" t="s">
        <v>18</v>
      </c>
      <c r="D63" s="23" t="s">
        <v>18</v>
      </c>
      <c r="E63" s="23" t="s">
        <v>18</v>
      </c>
    </row>
    <row r="64" spans="1:5" ht="15.9" thickBot="1" x14ac:dyDescent="0.6">
      <c r="A64" s="8" t="s">
        <v>49</v>
      </c>
      <c r="B64" s="2" t="s">
        <v>13</v>
      </c>
      <c r="C64" s="12" t="s">
        <v>18</v>
      </c>
      <c r="D64" s="23" t="s">
        <v>18</v>
      </c>
      <c r="E64" s="23" t="s">
        <v>18</v>
      </c>
    </row>
    <row r="65" spans="1:5" ht="20.7" thickBot="1" x14ac:dyDescent="0.6">
      <c r="A65" s="8" t="s">
        <v>50</v>
      </c>
      <c r="B65" s="2" t="s">
        <v>13</v>
      </c>
      <c r="C65" s="12" t="s">
        <v>18</v>
      </c>
      <c r="D65" s="23" t="s">
        <v>18</v>
      </c>
      <c r="E65" s="23" t="s">
        <v>18</v>
      </c>
    </row>
    <row r="66" spans="1:5" ht="20.7" thickBot="1" x14ac:dyDescent="0.6">
      <c r="A66" s="8" t="s">
        <v>51</v>
      </c>
      <c r="B66" s="2" t="s">
        <v>13</v>
      </c>
      <c r="C66" s="12" t="s">
        <v>18</v>
      </c>
      <c r="D66" s="23" t="s">
        <v>18</v>
      </c>
      <c r="E66" s="23" t="s">
        <v>18</v>
      </c>
    </row>
    <row r="67" spans="1:5" ht="20.7" thickBot="1" x14ac:dyDescent="0.6">
      <c r="A67" s="8" t="s">
        <v>52</v>
      </c>
      <c r="B67" s="2" t="s">
        <v>13</v>
      </c>
      <c r="C67" s="12">
        <v>3.0800000000000001E-2</v>
      </c>
      <c r="D67" s="22">
        <f>C67+(C67*8.1)</f>
        <v>0.28028000000000003</v>
      </c>
      <c r="E67" s="22">
        <f t="shared" ref="E67:E71" si="11">ROUND(D67+(D67*5.2%),4)</f>
        <v>0.2949</v>
      </c>
    </row>
    <row r="68" spans="1:5" ht="20.7" thickBot="1" x14ac:dyDescent="0.6">
      <c r="A68" s="8" t="s">
        <v>53</v>
      </c>
      <c r="B68" s="2" t="s">
        <v>13</v>
      </c>
      <c r="C68" s="12">
        <v>4.0300000000000002E-2</v>
      </c>
      <c r="D68" s="22">
        <f t="shared" ref="D68:D71" si="12">C68+(C68*8.1)</f>
        <v>0.36673</v>
      </c>
      <c r="E68" s="22">
        <f t="shared" si="11"/>
        <v>0.38579999999999998</v>
      </c>
    </row>
    <row r="69" spans="1:5" ht="15.9" thickBot="1" x14ac:dyDescent="0.6">
      <c r="A69" s="8" t="s">
        <v>54</v>
      </c>
      <c r="B69" s="2" t="s">
        <v>13</v>
      </c>
      <c r="C69" s="12">
        <v>9.4999999999999998E-3</v>
      </c>
      <c r="D69" s="22">
        <f t="shared" si="12"/>
        <v>8.6449999999999985E-2</v>
      </c>
      <c r="E69" s="22">
        <f t="shared" si="11"/>
        <v>9.0899999999999995E-2</v>
      </c>
    </row>
    <row r="70" spans="1:5" ht="15.9" thickBot="1" x14ac:dyDescent="0.6">
      <c r="A70" s="8" t="s">
        <v>55</v>
      </c>
      <c r="B70" s="2" t="s">
        <v>13</v>
      </c>
      <c r="C70" s="12">
        <v>5.3E-3</v>
      </c>
      <c r="D70" s="22">
        <f t="shared" si="12"/>
        <v>4.8229999999999995E-2</v>
      </c>
      <c r="E70" s="22">
        <f t="shared" si="11"/>
        <v>5.0700000000000002E-2</v>
      </c>
    </row>
    <row r="71" spans="1:5" ht="15.9" thickBot="1" x14ac:dyDescent="0.6">
      <c r="A71" s="8" t="s">
        <v>56</v>
      </c>
      <c r="B71" s="2" t="s">
        <v>13</v>
      </c>
      <c r="C71" s="12">
        <v>3.0000000000000001E-3</v>
      </c>
      <c r="D71" s="22">
        <f t="shared" si="12"/>
        <v>2.7299999999999998E-2</v>
      </c>
      <c r="E71" s="22">
        <f t="shared" si="11"/>
        <v>2.87E-2</v>
      </c>
    </row>
    <row r="72" spans="1:5" ht="20.7" thickBot="1" x14ac:dyDescent="0.6">
      <c r="A72" s="8" t="s">
        <v>57</v>
      </c>
      <c r="B72" s="2" t="s">
        <v>13</v>
      </c>
      <c r="C72" s="12" t="s">
        <v>18</v>
      </c>
      <c r="D72" s="23" t="s">
        <v>18</v>
      </c>
      <c r="E72" s="23" t="s">
        <v>18</v>
      </c>
    </row>
    <row r="73" spans="1:5" ht="20.7" thickBot="1" x14ac:dyDescent="0.6">
      <c r="A73" s="8" t="s">
        <v>58</v>
      </c>
      <c r="B73" s="2" t="s">
        <v>13</v>
      </c>
      <c r="C73" s="12" t="s">
        <v>18</v>
      </c>
      <c r="D73" s="23" t="s">
        <v>18</v>
      </c>
      <c r="E73" s="23" t="s">
        <v>18</v>
      </c>
    </row>
    <row r="74" spans="1:5" ht="30.9" thickBot="1" x14ac:dyDescent="0.6">
      <c r="A74" s="8" t="s">
        <v>59</v>
      </c>
      <c r="B74" s="2" t="s">
        <v>17</v>
      </c>
      <c r="C74" s="12" t="s">
        <v>18</v>
      </c>
      <c r="D74" s="23" t="s">
        <v>18</v>
      </c>
      <c r="E74" s="23" t="s">
        <v>18</v>
      </c>
    </row>
    <row r="75" spans="1:5" ht="30.9" thickBot="1" x14ac:dyDescent="0.6">
      <c r="A75" s="8" t="s">
        <v>60</v>
      </c>
      <c r="B75" s="2" t="s">
        <v>17</v>
      </c>
      <c r="C75" s="12" t="s">
        <v>18</v>
      </c>
      <c r="D75" s="23" t="s">
        <v>18</v>
      </c>
      <c r="E75" s="23" t="s">
        <v>18</v>
      </c>
    </row>
    <row r="76" spans="1:5" ht="15.9" thickBot="1" x14ac:dyDescent="0.6">
      <c r="A76" s="8" t="s">
        <v>61</v>
      </c>
      <c r="B76" s="2" t="s">
        <v>17</v>
      </c>
      <c r="C76" s="12" t="s">
        <v>18</v>
      </c>
      <c r="D76" s="23" t="s">
        <v>18</v>
      </c>
      <c r="E76" s="23" t="s">
        <v>18</v>
      </c>
    </row>
    <row r="77" spans="1:5" ht="15.9" thickBot="1" x14ac:dyDescent="0.6">
      <c r="A77" s="8" t="s">
        <v>62</v>
      </c>
      <c r="B77" s="2" t="s">
        <v>13</v>
      </c>
      <c r="C77" s="12" t="s">
        <v>18</v>
      </c>
      <c r="D77" s="23" t="s">
        <v>18</v>
      </c>
      <c r="E77" s="23" t="s">
        <v>18</v>
      </c>
    </row>
    <row r="78" spans="1:5" ht="20.7" thickBot="1" x14ac:dyDescent="0.6">
      <c r="A78" s="8" t="s">
        <v>63</v>
      </c>
      <c r="B78" s="2" t="s">
        <v>13</v>
      </c>
      <c r="C78" s="12" t="s">
        <v>18</v>
      </c>
      <c r="D78" s="23" t="s">
        <v>18</v>
      </c>
      <c r="E78" s="23" t="s">
        <v>18</v>
      </c>
    </row>
    <row r="79" spans="1:5" ht="20.7" thickBot="1" x14ac:dyDescent="0.6">
      <c r="A79" s="8" t="s">
        <v>64</v>
      </c>
      <c r="B79" s="2" t="s">
        <v>17</v>
      </c>
      <c r="C79" s="12" t="s">
        <v>18</v>
      </c>
      <c r="D79" s="23" t="s">
        <v>18</v>
      </c>
      <c r="E79" s="23" t="s">
        <v>18</v>
      </c>
    </row>
    <row r="80" spans="1:5" ht="15.9" thickBot="1" x14ac:dyDescent="0.6">
      <c r="A80" s="8" t="s">
        <v>65</v>
      </c>
      <c r="B80" s="2" t="s">
        <v>13</v>
      </c>
      <c r="C80" s="12">
        <v>0.2026</v>
      </c>
      <c r="D80" s="22">
        <f>C80+(C80*8.1%)</f>
        <v>0.2190106</v>
      </c>
      <c r="E80" s="22">
        <f t="shared" ref="E80:E81" si="13">ROUND(D80+(D80*5.2%),4)</f>
        <v>0.23039999999999999</v>
      </c>
    </row>
    <row r="81" spans="1:5" ht="15.9" thickBot="1" x14ac:dyDescent="0.6">
      <c r="A81" s="9" t="s">
        <v>66</v>
      </c>
      <c r="B81" s="3" t="s">
        <v>13</v>
      </c>
      <c r="C81" s="12">
        <v>0.114</v>
      </c>
      <c r="D81" s="24">
        <f>C81+(C81*8.1%)</f>
        <v>0.12323400000000001</v>
      </c>
      <c r="E81" s="22">
        <f t="shared" si="13"/>
        <v>0.12959999999999999</v>
      </c>
    </row>
    <row r="82" spans="1:5" ht="14.7" thickTop="1" x14ac:dyDescent="0.55000000000000004">
      <c r="A82" s="10"/>
    </row>
  </sheetData>
  <mergeCells count="16">
    <mergeCell ref="G2:H2"/>
    <mergeCell ref="G3:G4"/>
    <mergeCell ref="H3:H4"/>
    <mergeCell ref="E23:E24"/>
    <mergeCell ref="D23:D24"/>
    <mergeCell ref="E2:F2"/>
    <mergeCell ref="E3:E4"/>
    <mergeCell ref="F3:F4"/>
    <mergeCell ref="A23:A24"/>
    <mergeCell ref="B23:B24"/>
    <mergeCell ref="A2:D2"/>
    <mergeCell ref="A22:C22"/>
    <mergeCell ref="A3:A4"/>
    <mergeCell ref="B3:B4"/>
    <mergeCell ref="C3:C4"/>
    <mergeCell ref="D3:D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2AD666F55AD34DA29CD15807C881A3" ma:contentTypeVersion="6" ma:contentTypeDescription="Creare un nuovo documento." ma:contentTypeScope="" ma:versionID="df0715cc75bd33bfcca8ad02508d494d">
  <xsd:schema xmlns:xsd="http://www.w3.org/2001/XMLSchema" xmlns:xs="http://www.w3.org/2001/XMLSchema" xmlns:p="http://schemas.microsoft.com/office/2006/metadata/properties" xmlns:ns2="258f0a56-2901-4c87-a4c4-34a14d8c5b3d" xmlns:ns3="8c9d04a6-7a88-4483-bb4d-55bcd81f0c34" targetNamespace="http://schemas.microsoft.com/office/2006/metadata/properties" ma:root="true" ma:fieldsID="988f270a65f617346c28f5c973b40315" ns2:_="" ns3:_="">
    <xsd:import namespace="258f0a56-2901-4c87-a4c4-34a14d8c5b3d"/>
    <xsd:import namespace="8c9d04a6-7a88-4483-bb4d-55bcd81f0c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_bpm_StatoId" minOccurs="0"/>
                <xsd:element ref="ns3:_bpm_OperazioneId" minOccurs="0"/>
                <xsd:element ref="ns3:_bpm_ErroreId" minOccurs="0"/>
                <xsd:element ref="ns3:_bpm_Sintes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0a56-2901-4c87-a4c4-34a14d8c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d04a6-7a88-4483-bb4d-55bcd81f0c34" elementFormDefault="qualified">
    <xsd:import namespace="http://schemas.microsoft.com/office/2006/documentManagement/types"/>
    <xsd:import namespace="http://schemas.microsoft.com/office/infopath/2007/PartnerControls"/>
    <xsd:element name="_bpm_StatoId" ma:index="9" nillable="true" ma:displayName="_bpm_StatoId" ma:hidden="true" ma:internalName="_bpm_StatoId" ma:readOnly="false">
      <xsd:simpleType>
        <xsd:restriction base="dms:Text"/>
      </xsd:simpleType>
    </xsd:element>
    <xsd:element name="_bpm_OperazioneId" ma:index="10" nillable="true" ma:displayName="_bpm_OperazioneId" ma:hidden="true" ma:internalName="_bpm_OperazioneId" ma:readOnly="false">
      <xsd:simpleType>
        <xsd:restriction base="dms:Text"/>
      </xsd:simpleType>
    </xsd:element>
    <xsd:element name="_bpm_ErroreId" ma:index="11" nillable="true" ma:displayName="_bpm_ErroreId" ma:hidden="true" ma:internalName="_bpm_ErroreId" ma:readOnly="false">
      <xsd:simpleType>
        <xsd:restriction base="dms:Text"/>
      </xsd:simpleType>
    </xsd:element>
    <xsd:element name="_bpm_Sintesi" ma:index="12" nillable="true" ma:displayName="Firma" ma:hidden="true" ma:internalName="_bpm_Sintesi" ma:readOnly="fals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bpm_Sintesi xmlns="8c9d04a6-7a88-4483-bb4d-55bcd81f0c34" xsi:nil="true"/>
    <_bpm_StatoId xmlns="8c9d04a6-7a88-4483-bb4d-55bcd81f0c34" xsi:nil="true"/>
    <_bpm_ErroreId xmlns="8c9d04a6-7a88-4483-bb4d-55bcd81f0c34" xsi:nil="true"/>
    <_bpm_OperazioneId xmlns="8c9d04a6-7a88-4483-bb4d-55bcd81f0c34" xsi:nil="true"/>
  </documentManagement>
</p:properties>
</file>

<file path=customXml/itemProps1.xml><?xml version="1.0" encoding="utf-8"?>
<ds:datastoreItem xmlns:ds="http://schemas.openxmlformats.org/officeDocument/2006/customXml" ds:itemID="{B03DEBD5-3DEB-44A7-A08F-CDDD7A0008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2FA5B9D-373C-45EA-ACF9-9D4C76B22C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0a56-2901-4c87-a4c4-34a14d8c5b3d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40614E-976A-418F-B16A-84904F839CF0}">
  <ds:schemaRefs>
    <ds:schemaRef ds:uri="http://purl.org/dc/terms/"/>
    <ds:schemaRef ds:uri="http://schemas.openxmlformats.org/package/2006/metadata/core-properties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258f0a56-2901-4c87-a4c4-34a14d8c5b3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listino pul.ord. e a richiest</vt:lpstr>
      <vt:lpstr>'listino pul.ord. e a richiest'!OLE_LINK3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dcterms:created xsi:type="dcterms:W3CDTF">2016-05-19T11:48:22Z</dcterms:created>
  <dcterms:modified xsi:type="dcterms:W3CDTF">2023-10-11T13:07:25Z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0x010100782AD666F55AD34DA29CD15807C881A3</vt:lpwstr>
  </property>
</Properties>
</file>