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orma.s.00000506/home/ERD003361/ROSSELLA/GARA PULIZIE 5/Gestione Convenzioni_IRENE/Revisione prezzi/LOTTI 5 e 8/Istanza 11.2024/"/>
    </mc:Choice>
  </mc:AlternateContent>
  <xr:revisionPtr revIDLastSave="144" documentId="8_{38F39C05-25B6-4F46-92D6-27A783A49FCA}" xr6:coauthVersionLast="47" xr6:coauthVersionMax="47" xr10:uidLastSave="{ABF05E68-0C2C-4BB2-898C-3BD2052E9B44}"/>
  <bookViews>
    <workbookView xWindow="-96" yWindow="-96" windowWidth="18192" windowHeight="11592" xr2:uid="{00000000-000D-0000-FFFF-FFFF00000000}"/>
  </bookViews>
  <sheets>
    <sheet name="listino pul.ord. e a richiest" sheetId="1" r:id="rId1"/>
  </sheets>
  <definedNames>
    <definedName name="OLE_LINK3" localSheetId="0">'listino pul.ord. e a richiest'!$A$23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3" i="1" l="1"/>
  <c r="G44" i="1"/>
  <c r="G45" i="1"/>
  <c r="G46" i="1"/>
  <c r="G47" i="1"/>
  <c r="G48" i="1"/>
  <c r="G50" i="1"/>
  <c r="G51" i="1"/>
  <c r="G52" i="1"/>
  <c r="G53" i="1"/>
  <c r="G54" i="1"/>
  <c r="G55" i="1"/>
  <c r="G59" i="1"/>
  <c r="G60" i="1"/>
  <c r="G61" i="1"/>
  <c r="G62" i="1"/>
  <c r="G67" i="1"/>
  <c r="G68" i="1"/>
  <c r="G69" i="1"/>
  <c r="G70" i="1"/>
  <c r="G71" i="1"/>
  <c r="G80" i="1"/>
  <c r="G81" i="1"/>
  <c r="G41" i="1"/>
  <c r="G35" i="1"/>
  <c r="G36" i="1"/>
  <c r="G34" i="1"/>
  <c r="G26" i="1"/>
  <c r="G27" i="1"/>
  <c r="G28" i="1"/>
  <c r="G29" i="1"/>
  <c r="G30" i="1"/>
  <c r="G31" i="1"/>
  <c r="G32" i="1"/>
  <c r="G25" i="1"/>
  <c r="F80" i="1"/>
  <c r="F81" i="1"/>
  <c r="F67" i="1"/>
  <c r="F68" i="1"/>
  <c r="F69" i="1"/>
  <c r="F70" i="1"/>
  <c r="F71" i="1"/>
  <c r="F59" i="1"/>
  <c r="F60" i="1"/>
  <c r="F61" i="1"/>
  <c r="F62" i="1"/>
  <c r="F50" i="1"/>
  <c r="F51" i="1"/>
  <c r="F52" i="1"/>
  <c r="F53" i="1"/>
  <c r="F54" i="1"/>
  <c r="F55" i="1"/>
  <c r="F43" i="1"/>
  <c r="F44" i="1"/>
  <c r="F45" i="1"/>
  <c r="F46" i="1"/>
  <c r="F47" i="1"/>
  <c r="F48" i="1"/>
  <c r="E44" i="1"/>
  <c r="E45" i="1"/>
  <c r="E46" i="1"/>
  <c r="E47" i="1"/>
  <c r="E48" i="1"/>
  <c r="F41" i="1"/>
  <c r="F34" i="1"/>
  <c r="F35" i="1"/>
  <c r="F36" i="1"/>
  <c r="F30" i="1"/>
  <c r="F31" i="1"/>
  <c r="F32" i="1"/>
  <c r="F29" i="1"/>
  <c r="F28" i="1"/>
  <c r="F27" i="1"/>
  <c r="F26" i="1"/>
  <c r="F25" i="1"/>
  <c r="J18" i="1"/>
  <c r="J12" i="1"/>
  <c r="J13" i="1"/>
  <c r="J14" i="1"/>
  <c r="J11" i="1"/>
  <c r="J7" i="1"/>
  <c r="J8" i="1"/>
  <c r="J9" i="1"/>
  <c r="J6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5" i="1"/>
  <c r="E26" i="1"/>
  <c r="E27" i="1"/>
  <c r="E28" i="1"/>
  <c r="E29" i="1"/>
  <c r="E30" i="1"/>
  <c r="E31" i="1"/>
  <c r="E32" i="1"/>
  <c r="E34" i="1"/>
  <c r="E35" i="1"/>
  <c r="E36" i="1"/>
  <c r="E41" i="1"/>
  <c r="E43" i="1"/>
  <c r="E50" i="1"/>
  <c r="E51" i="1"/>
  <c r="E52" i="1"/>
  <c r="E53" i="1"/>
  <c r="E54" i="1"/>
  <c r="E55" i="1"/>
  <c r="E59" i="1"/>
  <c r="E60" i="1"/>
  <c r="E61" i="1"/>
  <c r="E62" i="1"/>
  <c r="E67" i="1"/>
  <c r="E68" i="1"/>
  <c r="E69" i="1"/>
  <c r="E70" i="1"/>
  <c r="E71" i="1"/>
  <c r="E80" i="1"/>
  <c r="E81" i="1"/>
  <c r="E25" i="1"/>
  <c r="H7" i="1"/>
  <c r="H8" i="1"/>
  <c r="H9" i="1"/>
  <c r="H11" i="1"/>
  <c r="H12" i="1"/>
  <c r="H13" i="1"/>
  <c r="H14" i="1"/>
  <c r="H18" i="1"/>
  <c r="H6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5" i="1"/>
  <c r="F18" i="1"/>
  <c r="F12" i="1"/>
  <c r="F13" i="1"/>
  <c r="F14" i="1"/>
  <c r="F11" i="1"/>
  <c r="F7" i="1"/>
  <c r="F8" i="1"/>
  <c r="F9" i="1"/>
  <c r="F6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5" i="1"/>
  <c r="D81" i="1"/>
  <c r="D80" i="1"/>
  <c r="D68" i="1"/>
  <c r="D69" i="1"/>
  <c r="D70" i="1"/>
  <c r="D71" i="1"/>
  <c r="D67" i="1"/>
  <c r="D60" i="1"/>
  <c r="D61" i="1"/>
  <c r="D62" i="1"/>
  <c r="D59" i="1"/>
  <c r="D51" i="1"/>
  <c r="D52" i="1"/>
  <c r="D53" i="1"/>
  <c r="D54" i="1"/>
  <c r="D55" i="1"/>
  <c r="D50" i="1"/>
  <c r="D44" i="1"/>
  <c r="D45" i="1"/>
  <c r="D46" i="1"/>
  <c r="D47" i="1"/>
  <c r="D48" i="1"/>
  <c r="D43" i="1"/>
  <c r="D41" i="1"/>
  <c r="D35" i="1"/>
  <c r="D36" i="1"/>
  <c r="D34" i="1"/>
  <c r="D26" i="1"/>
  <c r="D27" i="1"/>
  <c r="D28" i="1"/>
  <c r="D29" i="1"/>
  <c r="D30" i="1"/>
  <c r="D31" i="1"/>
  <c r="D32" i="1"/>
  <c r="D25" i="1"/>
</calcChain>
</file>

<file path=xl/sharedStrings.xml><?xml version="1.0" encoding="utf-8"?>
<sst xmlns="http://schemas.openxmlformats.org/spreadsheetml/2006/main" count="297" uniqueCount="95">
  <si>
    <t>DESCRIZIONE</t>
  </si>
  <si>
    <t>UNITÀ DI MISURA</t>
  </si>
  <si>
    <t xml:space="preserve"> VALORE EURO</t>
  </si>
  <si>
    <t xml:space="preserve">IVA ESCLUSA  </t>
  </si>
  <si>
    <t xml:space="preserve">Pulizia dei servizi igienici (spazzatura pavimento, detersione sanitari e pareti circostanti, arredi, detersione pavimenti) </t>
  </si>
  <si>
    <t>euro/mq mese</t>
  </si>
  <si>
    <t>Pulizia camere</t>
  </si>
  <si>
    <t>euro/mq giorno</t>
  </si>
  <si>
    <t xml:space="preserve">Pulizia zone pranzo/cucine/cucinette </t>
  </si>
  <si>
    <t xml:space="preserve">Pulizia locali  lavapadelle e/o sala espurgo </t>
  </si>
  <si>
    <t>Aspirazione / battitura pavimenti tessili, stuoie, zerbini</t>
  </si>
  <si>
    <t xml:space="preserve">€/mq </t>
  </si>
  <si>
    <t>Aspirazione intercapedine pavimenti galleggianti</t>
  </si>
  <si>
    <t>€/mq</t>
  </si>
  <si>
    <t>Aspirazione polvere (tende a lamelle e veneziane, bocchette aerazione, termoconvettori, cassonetti, canaline, ecc.)</t>
  </si>
  <si>
    <t>Aspirazione pareti tessuto, sughero</t>
  </si>
  <si>
    <t>Controllo chiusini di terrazzi e balconi e rimozione ostruzioni dall'imboccatura degli stessi</t>
  </si>
  <si>
    <t>€/ora</t>
  </si>
  <si>
    <t>Euro/ora/offerta</t>
  </si>
  <si>
    <t>Cristallizzazione dei pavimenti in marmo non piombato</t>
  </si>
  <si>
    <t>Deceratura e inceratura dei pavimenti trattati con cere industriali</t>
  </si>
  <si>
    <t>Deceratura e inceratura dei pavimenti trattati con cere tradizionali (pav. Artistici)</t>
  </si>
  <si>
    <t>Decontaminazione in presenza di sangue e materiale organico</t>
  </si>
  <si>
    <t>Deodorazione dei servizi igienici</t>
  </si>
  <si>
    <t>Deragnatura</t>
  </si>
  <si>
    <t>Detersione con iniezione / estrazione arredi tessili</t>
  </si>
  <si>
    <t>Detersione con iniezione / estrazione dei pavimenti tessili</t>
  </si>
  <si>
    <t>Detersione a fondo arredi</t>
  </si>
  <si>
    <t>Detersione controsoffitti</t>
  </si>
  <si>
    <t>Detersione davanzali esterni</t>
  </si>
  <si>
    <t>Detersione pareti divisorie a vetro e sopraluci porte</t>
  </si>
  <si>
    <t xml:space="preserve">Detersione pavimenti non trattati a cera </t>
  </si>
  <si>
    <t>Detersione pavimenti trattati a cera</t>
  </si>
  <si>
    <t>Detersione porte in materiale lavabile</t>
  </si>
  <si>
    <t xml:space="preserve">Detersione punti luce e lampadari non artistici (compreso smontaggio e rimontaggio) </t>
  </si>
  <si>
    <t xml:space="preserve">Detersione superfici vetrose delle finestre </t>
  </si>
  <si>
    <t>Detersione superfici vetrose delle finestre nella parte interna ed esterna, e relativi infissi accessibili dall'interno</t>
  </si>
  <si>
    <t>Detersione superfici vetrose esterne delle finestre e delle vetrate continue accessibili con ponteggi e/o auto scale (noli esclusi)</t>
  </si>
  <si>
    <t>Detersione tapparelle esterne e scuri</t>
  </si>
  <si>
    <t xml:space="preserve">Detersione tende alla veneziana </t>
  </si>
  <si>
    <t>Detersione verticali lavabili (pareti attrezzate, rivestimenti, ecc.)</t>
  </si>
  <si>
    <t xml:space="preserve">Disincrostazione dei servizi igienici </t>
  </si>
  <si>
    <t>Disinfezione dei servizi igienici</t>
  </si>
  <si>
    <t xml:space="preserve">Disinfezione lavabi extra servizi igienici </t>
  </si>
  <si>
    <t xml:space="preserve">Lavaggio pareti lavabili </t>
  </si>
  <si>
    <t xml:space="preserve">Pulizia a fondo dei pavimenti non trattati a cera </t>
  </si>
  <si>
    <t>Pulizia dei servizi igienici (spazzatura pavimento, detersione sanitari e pareti circostanti, arredi, detersione pavimenti)</t>
  </si>
  <si>
    <t xml:space="preserve">Pulizia delle bacheche (interno / esterno) </t>
  </si>
  <si>
    <t xml:space="preserve">Pulizia portoni accesso con lucidatura ottoni </t>
  </si>
  <si>
    <t xml:space="preserve">Rimozione di macchie di sporco dai pavimenti </t>
  </si>
  <si>
    <t xml:space="preserve">Rimozione macchie e impronte da porte, porte a vetri e sportellerie </t>
  </si>
  <si>
    <t xml:space="preserve">Rimozione macchie e impronte da verticali lavabili ad altezza operatore </t>
  </si>
  <si>
    <t>Ripristino meccanico, manutenzione dei pavimenti trattati con cere industriali</t>
  </si>
  <si>
    <t xml:space="preserve">Ripristino, manutenzione dei pavimenti trattati con cere tradizionali (pavimenti artistici) </t>
  </si>
  <si>
    <t>Spazzatura a umido</t>
  </si>
  <si>
    <t xml:space="preserve">Spazzatura aree esterne  (meccanica o manuale) </t>
  </si>
  <si>
    <t xml:space="preserve">Spazzatura con raccolta grossa pezzatura </t>
  </si>
  <si>
    <t xml:space="preserve">Spolveratura a umido arredi (scrivanie, sedie, mobili e suppellettili, ecc. ) ad altezza operatore </t>
  </si>
  <si>
    <t xml:space="preserve">Spolveratura a umido arredi parti alte: (arredi, scaffalature nelle parti libere, segnaletiche interne) </t>
  </si>
  <si>
    <t>Spolveratura a umido punti di contatto comune (telefoni, interruttori e pulsantiere, maniglie), piani di lavoro di scrivanie e corrimano</t>
  </si>
  <si>
    <t xml:space="preserve">Spolveratura a umido superfici orizzontali di termosifoni e davanzali interni ad altezza operatore </t>
  </si>
  <si>
    <t xml:space="preserve">Spolveratura arredi particolari (mobili antichi, ecc.) </t>
  </si>
  <si>
    <t xml:space="preserve">Spolveratura ringhiere scale </t>
  </si>
  <si>
    <t xml:space="preserve">Spolveratura serramenti esterni (inferriate, serrande) </t>
  </si>
  <si>
    <t>Pulizia e lavaggio provette e vetrerie di laboratorio per ARPA e Servizi Fitosanitari</t>
  </si>
  <si>
    <t>Derattizzazione</t>
  </si>
  <si>
    <t>Disinfestazione</t>
  </si>
  <si>
    <t>TIPOLOGIA STANDARD</t>
  </si>
  <si>
    <t>UNITA' DI MISURA</t>
  </si>
  <si>
    <t>LIVELLO NORMALE</t>
  </si>
  <si>
    <t>LIVELLO RIDOTTO</t>
  </si>
  <si>
    <t>Uffici aperti al pubblico, front office</t>
  </si>
  <si>
    <t>Euro mq/mese Iva esclusa</t>
  </si>
  <si>
    <t>n/d</t>
  </si>
  <si>
    <t>Uffici tradizionali,</t>
  </si>
  <si>
    <t>Magazzini/Officine</t>
  </si>
  <si>
    <t>Archivi morti</t>
  </si>
  <si>
    <t>Sale Giunta/Consiglio</t>
  </si>
  <si>
    <t>Sale di Rappresentanza</t>
  </si>
  <si>
    <t>Aree Esterne Pavimentate/Aiuole</t>
  </si>
  <si>
    <t>Biblioteche</t>
  </si>
  <si>
    <t>Musei/Aree Espositive</t>
  </si>
  <si>
    <t>Aule Corsi</t>
  </si>
  <si>
    <t>Scuole Infanzia/Asili nido</t>
  </si>
  <si>
    <t>A.S.P.</t>
  </si>
  <si>
    <t>Istituti Scolastici</t>
  </si>
  <si>
    <t>Palestre</t>
  </si>
  <si>
    <t>LISTINO ATTIVITA' LIVELLO NORMALE/RIDOTTO</t>
  </si>
  <si>
    <t>LISTINO ATTIVITA'  A RICHIESTA</t>
  </si>
  <si>
    <t>Euro mq/giorno Iva esclusa</t>
  </si>
  <si>
    <t xml:space="preserve"> VALORE EURO IVA ESCLUSA  </t>
  </si>
  <si>
    <t xml:space="preserve">LISTINO AGGIORNATO DD n. 531 del 05/10/2022 </t>
  </si>
  <si>
    <t>LISTINO AGGIORNATO DD n. 698 del 10/10/2023</t>
  </si>
  <si>
    <t>LISTINO AGGIORNATO DD n.n. 698 del 10/10/2023</t>
  </si>
  <si>
    <t>LISTINO AGGIORNATO DD n. 783 del 27/11/2024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</si>
</sst>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5" borderId="14" xfId="0" applyFont="1" applyFill="1" applyBorder="1" applyAlignment="1">
      <alignment horizontal="center" vertical="center" wrapText="1"/>
    </xf>
    <xf numFmtId="0" fontId="2" fillId="0" borderId="0" xfId="0" applyFont="1"/>
    <xf numFmtId="0" fontId="1" fillId="3" borderId="17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2" fillId="4" borderId="14" xfId="0" applyNumberFormat="1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4" borderId="15" xfId="0" applyNumberFormat="1" applyFont="1" applyFill="1" applyBorder="1" applyAlignment="1">
      <alignment horizontal="center" vertical="center" wrapText="1"/>
    </xf>
    <xf numFmtId="164" fontId="2" fillId="0" borderId="0" xfId="0" applyNumberFormat="1" applyFont="1"/>
    <xf numFmtId="0" fontId="5" fillId="4" borderId="15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3" borderId="17" xfId="0" applyFont="1" applyFill="1" applyBorder="1" applyAlignment="1">
      <alignment horizontal="center" wrapText="1"/>
    </xf>
    <xf numFmtId="0" fontId="1" fillId="3" borderId="18" xfId="0" applyFont="1" applyFill="1" applyBorder="1" applyAlignment="1">
      <alignment horizontal="center" wrapText="1"/>
    </xf>
    <xf numFmtId="0" fontId="3" fillId="4" borderId="14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2"/>
  <sheetViews>
    <sheetView tabSelected="1" topLeftCell="B1" zoomScaleNormal="100" workbookViewId="0">
      <selection activeCell="G73" sqref="G73"/>
    </sheetView>
  </sheetViews>
  <sheetFormatPr defaultRowHeight="10.5" x14ac:dyDescent="0.4"/>
  <cols>
    <col min="1" max="1" width="30.41796875" style="2" customWidth="1"/>
    <col min="2" max="2" width="20.578125" style="2" customWidth="1"/>
    <col min="3" max="3" width="13.578125" style="2" customWidth="1"/>
    <col min="4" max="4" width="14.15625" style="2" customWidth="1"/>
    <col min="5" max="5" width="21.68359375" style="2" customWidth="1"/>
    <col min="6" max="6" width="6" style="2" hidden="1" customWidth="1"/>
    <col min="7" max="7" width="26.7890625" style="2" customWidth="1"/>
    <col min="8" max="8" width="14" style="2" customWidth="1"/>
    <col min="9" max="9" width="15.68359375" style="2" customWidth="1"/>
    <col min="10" max="10" width="20.1015625" style="2" customWidth="1"/>
    <col min="11" max="16384" width="8.83984375" style="2"/>
  </cols>
  <sheetData>
    <row r="1" spans="1:10" ht="10.8" thickBot="1" x14ac:dyDescent="0.45"/>
    <row r="2" spans="1:10" ht="45.6" customHeight="1" thickBot="1" x14ac:dyDescent="0.45">
      <c r="A2" s="32" t="s">
        <v>87</v>
      </c>
      <c r="B2" s="33"/>
      <c r="C2" s="33"/>
      <c r="D2" s="33"/>
      <c r="E2" s="24" t="s">
        <v>91</v>
      </c>
      <c r="F2" s="25"/>
      <c r="G2" s="24" t="s">
        <v>92</v>
      </c>
      <c r="H2" s="25"/>
      <c r="I2" s="24" t="s">
        <v>94</v>
      </c>
      <c r="J2" s="25"/>
    </row>
    <row r="3" spans="1:10" x14ac:dyDescent="0.4">
      <c r="A3" s="28" t="s">
        <v>67</v>
      </c>
      <c r="B3" s="30" t="s">
        <v>68</v>
      </c>
      <c r="C3" s="30" t="s">
        <v>69</v>
      </c>
      <c r="D3" s="30" t="s">
        <v>70</v>
      </c>
      <c r="E3" s="26" t="s">
        <v>69</v>
      </c>
      <c r="F3" s="26" t="s">
        <v>70</v>
      </c>
      <c r="G3" s="26" t="s">
        <v>69</v>
      </c>
      <c r="H3" s="26" t="s">
        <v>70</v>
      </c>
      <c r="I3" s="26" t="s">
        <v>69</v>
      </c>
      <c r="J3" s="26" t="s">
        <v>70</v>
      </c>
    </row>
    <row r="4" spans="1:10" ht="10.8" thickBot="1" x14ac:dyDescent="0.45">
      <c r="A4" s="29"/>
      <c r="B4" s="31"/>
      <c r="C4" s="31"/>
      <c r="D4" s="31"/>
      <c r="E4" s="26"/>
      <c r="F4" s="26"/>
      <c r="G4" s="26"/>
      <c r="H4" s="26"/>
      <c r="I4" s="26"/>
      <c r="J4" s="26"/>
    </row>
    <row r="5" spans="1:10" ht="11.1" thickTop="1" thickBot="1" x14ac:dyDescent="0.45">
      <c r="A5" s="4" t="s">
        <v>71</v>
      </c>
      <c r="B5" s="5" t="s">
        <v>72</v>
      </c>
      <c r="C5" s="6">
        <v>1.5035000000000001</v>
      </c>
      <c r="D5" s="6" t="s">
        <v>73</v>
      </c>
      <c r="E5" s="7">
        <f>C5+(C5*8.1%)</f>
        <v>1.6252835000000001</v>
      </c>
      <c r="F5" s="8" t="s">
        <v>73</v>
      </c>
      <c r="G5" s="7">
        <f>E5+(E5*5.2%)</f>
        <v>1.7097982420000002</v>
      </c>
      <c r="H5" s="8" t="s">
        <v>73</v>
      </c>
      <c r="I5" s="7">
        <f>G5+(G5*0.8%)</f>
        <v>1.7234766279360001</v>
      </c>
      <c r="J5" s="8" t="s">
        <v>73</v>
      </c>
    </row>
    <row r="6" spans="1:10" ht="10.8" thickBot="1" x14ac:dyDescent="0.45">
      <c r="A6" s="4" t="s">
        <v>74</v>
      </c>
      <c r="B6" s="5" t="s">
        <v>72</v>
      </c>
      <c r="C6" s="6">
        <v>1.1337999999999999</v>
      </c>
      <c r="D6" s="6">
        <v>0.78349999999999997</v>
      </c>
      <c r="E6" s="7">
        <f t="shared" ref="E6:E18" si="0">C6+(C6*8.1%)</f>
        <v>1.2256377999999999</v>
      </c>
      <c r="F6" s="7">
        <f>D6+(D6*8.1%)</f>
        <v>0.84696349999999998</v>
      </c>
      <c r="G6" s="7">
        <f t="shared" ref="G6:G18" si="1">E6+(E6*5.2%)</f>
        <v>1.2893709655999999</v>
      </c>
      <c r="H6" s="7">
        <f>F6+(F6*5.2%)</f>
        <v>0.89100560200000001</v>
      </c>
      <c r="I6" s="7">
        <f t="shared" ref="I6:I18" si="2">G6+(G6*0.8%)</f>
        <v>1.2996859333247999</v>
      </c>
      <c r="J6" s="7">
        <f>H6+(H6*0.8%)</f>
        <v>0.89813364681600005</v>
      </c>
    </row>
    <row r="7" spans="1:10" ht="10.8" thickBot="1" x14ac:dyDescent="0.45">
      <c r="A7" s="4" t="s">
        <v>75</v>
      </c>
      <c r="B7" s="5" t="s">
        <v>72</v>
      </c>
      <c r="C7" s="6">
        <v>1.0130999999999999</v>
      </c>
      <c r="D7" s="6">
        <v>0.74780000000000002</v>
      </c>
      <c r="E7" s="7">
        <f t="shared" si="0"/>
        <v>1.0951610999999999</v>
      </c>
      <c r="F7" s="7">
        <f t="shared" ref="F7:F9" si="3">D7+(D7*8.1%)</f>
        <v>0.80837179999999997</v>
      </c>
      <c r="G7" s="7">
        <f t="shared" si="1"/>
        <v>1.1521094771999998</v>
      </c>
      <c r="H7" s="7">
        <f t="shared" ref="H7:H18" si="4">F7+(F7*5.2%)</f>
        <v>0.85040713359999998</v>
      </c>
      <c r="I7" s="7">
        <f t="shared" si="2"/>
        <v>1.1613263530175997</v>
      </c>
      <c r="J7" s="7">
        <f t="shared" ref="J7:J9" si="5">H7+(H7*0.8%)</f>
        <v>0.8572103906688</v>
      </c>
    </row>
    <row r="8" spans="1:10" ht="10.8" thickBot="1" x14ac:dyDescent="0.45">
      <c r="A8" s="4" t="s">
        <v>76</v>
      </c>
      <c r="B8" s="5" t="s">
        <v>72</v>
      </c>
      <c r="C8" s="6">
        <v>0.6754</v>
      </c>
      <c r="D8" s="6">
        <v>0.45019999999999999</v>
      </c>
      <c r="E8" s="7">
        <f t="shared" si="0"/>
        <v>0.73010739999999996</v>
      </c>
      <c r="F8" s="7">
        <f t="shared" si="3"/>
        <v>0.48666619999999999</v>
      </c>
      <c r="G8" s="7">
        <f t="shared" si="1"/>
        <v>0.76807298479999997</v>
      </c>
      <c r="H8" s="7">
        <f t="shared" si="4"/>
        <v>0.51197284239999996</v>
      </c>
      <c r="I8" s="7">
        <f t="shared" si="2"/>
        <v>0.77421756867839997</v>
      </c>
      <c r="J8" s="7">
        <f t="shared" si="5"/>
        <v>0.51606862513919993</v>
      </c>
    </row>
    <row r="9" spans="1:10" ht="10.8" thickBot="1" x14ac:dyDescent="0.45">
      <c r="A9" s="4" t="s">
        <v>77</v>
      </c>
      <c r="B9" s="5" t="s">
        <v>72</v>
      </c>
      <c r="C9" s="6">
        <v>1.7205999999999999</v>
      </c>
      <c r="D9" s="6">
        <v>1.1979</v>
      </c>
      <c r="E9" s="7">
        <f t="shared" si="0"/>
        <v>1.8599686</v>
      </c>
      <c r="F9" s="7">
        <f t="shared" si="3"/>
        <v>1.2949299000000001</v>
      </c>
      <c r="G9" s="7">
        <f t="shared" si="1"/>
        <v>1.9566869672</v>
      </c>
      <c r="H9" s="7">
        <f t="shared" si="4"/>
        <v>1.3622662548000002</v>
      </c>
      <c r="I9" s="7">
        <f t="shared" si="2"/>
        <v>1.9723404629376</v>
      </c>
      <c r="J9" s="7">
        <f t="shared" si="5"/>
        <v>1.3731643848384001</v>
      </c>
    </row>
    <row r="10" spans="1:10" ht="10.8" thickBot="1" x14ac:dyDescent="0.45">
      <c r="A10" s="4" t="s">
        <v>78</v>
      </c>
      <c r="B10" s="5" t="s">
        <v>72</v>
      </c>
      <c r="C10" s="6">
        <v>1.7205999999999999</v>
      </c>
      <c r="D10" s="6" t="s">
        <v>73</v>
      </c>
      <c r="E10" s="7">
        <f t="shared" si="0"/>
        <v>1.8599686</v>
      </c>
      <c r="F10" s="8" t="s">
        <v>73</v>
      </c>
      <c r="G10" s="7">
        <f t="shared" si="1"/>
        <v>1.9566869672</v>
      </c>
      <c r="H10" s="8" t="s">
        <v>73</v>
      </c>
      <c r="I10" s="7">
        <f t="shared" si="2"/>
        <v>1.9723404629376</v>
      </c>
      <c r="J10" s="8" t="s">
        <v>73</v>
      </c>
    </row>
    <row r="11" spans="1:10" ht="10.8" thickBot="1" x14ac:dyDescent="0.45">
      <c r="A11" s="4" t="s">
        <v>79</v>
      </c>
      <c r="B11" s="5" t="s">
        <v>72</v>
      </c>
      <c r="C11" s="6">
        <v>0.1608</v>
      </c>
      <c r="D11" s="6">
        <v>0.1125</v>
      </c>
      <c r="E11" s="7">
        <f t="shared" si="0"/>
        <v>0.1738248</v>
      </c>
      <c r="F11" s="7">
        <f>D11+(D11*8.1%)</f>
        <v>0.1216125</v>
      </c>
      <c r="G11" s="7">
        <f t="shared" si="1"/>
        <v>0.18286368959999999</v>
      </c>
      <c r="H11" s="7">
        <f t="shared" si="4"/>
        <v>0.12793635</v>
      </c>
      <c r="I11" s="7">
        <f t="shared" si="2"/>
        <v>0.18432659911679999</v>
      </c>
      <c r="J11" s="7">
        <f>H11+(H11*0.8%)</f>
        <v>0.1289598408</v>
      </c>
    </row>
    <row r="12" spans="1:10" ht="10.8" thickBot="1" x14ac:dyDescent="0.45">
      <c r="A12" s="4" t="s">
        <v>80</v>
      </c>
      <c r="B12" s="5" t="s">
        <v>72</v>
      </c>
      <c r="C12" s="6">
        <v>1.4232</v>
      </c>
      <c r="D12" s="6">
        <v>1.0853999999999999</v>
      </c>
      <c r="E12" s="7">
        <f t="shared" si="0"/>
        <v>1.5384792</v>
      </c>
      <c r="F12" s="7">
        <f t="shared" ref="F12:F14" si="6">D12+(D12*8.1%)</f>
        <v>1.1733174</v>
      </c>
      <c r="G12" s="7">
        <f t="shared" si="1"/>
        <v>1.6184801183999999</v>
      </c>
      <c r="H12" s="7">
        <f t="shared" si="4"/>
        <v>1.2343299048</v>
      </c>
      <c r="I12" s="7">
        <f t="shared" si="2"/>
        <v>1.6314279593471999</v>
      </c>
      <c r="J12" s="7">
        <f t="shared" ref="J12:J14" si="7">H12+(H12*0.8%)</f>
        <v>1.2442045440384</v>
      </c>
    </row>
    <row r="13" spans="1:10" ht="10.8" thickBot="1" x14ac:dyDescent="0.45">
      <c r="A13" s="4" t="s">
        <v>81</v>
      </c>
      <c r="B13" s="5" t="s">
        <v>72</v>
      </c>
      <c r="C13" s="6">
        <v>1.4232</v>
      </c>
      <c r="D13" s="6">
        <v>1.0853999999999999</v>
      </c>
      <c r="E13" s="7">
        <f t="shared" si="0"/>
        <v>1.5384792</v>
      </c>
      <c r="F13" s="7">
        <f t="shared" si="6"/>
        <v>1.1733174</v>
      </c>
      <c r="G13" s="7">
        <f t="shared" si="1"/>
        <v>1.6184801183999999</v>
      </c>
      <c r="H13" s="7">
        <f t="shared" si="4"/>
        <v>1.2343299048</v>
      </c>
      <c r="I13" s="7">
        <f t="shared" si="2"/>
        <v>1.6314279593471999</v>
      </c>
      <c r="J13" s="7">
        <f t="shared" si="7"/>
        <v>1.2442045440384</v>
      </c>
    </row>
    <row r="14" spans="1:10" ht="10.8" thickBot="1" x14ac:dyDescent="0.45">
      <c r="A14" s="4" t="s">
        <v>82</v>
      </c>
      <c r="B14" s="5" t="s">
        <v>72</v>
      </c>
      <c r="C14" s="6">
        <v>1.4232</v>
      </c>
      <c r="D14" s="6">
        <v>1.0853999999999999</v>
      </c>
      <c r="E14" s="7">
        <f t="shared" si="0"/>
        <v>1.5384792</v>
      </c>
      <c r="F14" s="7">
        <f t="shared" si="6"/>
        <v>1.1733174</v>
      </c>
      <c r="G14" s="7">
        <f t="shared" si="1"/>
        <v>1.6184801183999999</v>
      </c>
      <c r="H14" s="7">
        <f t="shared" si="4"/>
        <v>1.2343299048</v>
      </c>
      <c r="I14" s="7">
        <f t="shared" si="2"/>
        <v>1.6314279593471999</v>
      </c>
      <c r="J14" s="7">
        <f t="shared" si="7"/>
        <v>1.2442045440384</v>
      </c>
    </row>
    <row r="15" spans="1:10" ht="10.8" thickBot="1" x14ac:dyDescent="0.45">
      <c r="A15" s="4" t="s">
        <v>83</v>
      </c>
      <c r="B15" s="5" t="s">
        <v>89</v>
      </c>
      <c r="C15" s="6">
        <v>0.1125</v>
      </c>
      <c r="D15" s="6" t="s">
        <v>73</v>
      </c>
      <c r="E15" s="7">
        <f t="shared" si="0"/>
        <v>0.1216125</v>
      </c>
      <c r="F15" s="8" t="s">
        <v>73</v>
      </c>
      <c r="G15" s="7">
        <f t="shared" si="1"/>
        <v>0.12793635</v>
      </c>
      <c r="H15" s="8" t="s">
        <v>73</v>
      </c>
      <c r="I15" s="7">
        <f t="shared" si="2"/>
        <v>0.1289598408</v>
      </c>
      <c r="J15" s="8" t="s">
        <v>73</v>
      </c>
    </row>
    <row r="16" spans="1:10" ht="10.8" thickBot="1" x14ac:dyDescent="0.45">
      <c r="A16" s="4" t="s">
        <v>84</v>
      </c>
      <c r="B16" s="5" t="s">
        <v>72</v>
      </c>
      <c r="C16" s="6">
        <v>2.5960000000000001</v>
      </c>
      <c r="D16" s="6" t="s">
        <v>73</v>
      </c>
      <c r="E16" s="7">
        <f t="shared" si="0"/>
        <v>2.806276</v>
      </c>
      <c r="F16" s="8" t="s">
        <v>73</v>
      </c>
      <c r="G16" s="7">
        <f t="shared" si="1"/>
        <v>2.952202352</v>
      </c>
      <c r="H16" s="8" t="s">
        <v>73</v>
      </c>
      <c r="I16" s="7">
        <f t="shared" si="2"/>
        <v>2.975819970816</v>
      </c>
      <c r="J16" s="8" t="s">
        <v>73</v>
      </c>
    </row>
    <row r="17" spans="1:10" ht="10.8" thickBot="1" x14ac:dyDescent="0.45">
      <c r="A17" s="4" t="s">
        <v>85</v>
      </c>
      <c r="B17" s="5" t="s">
        <v>72</v>
      </c>
      <c r="C17" s="6">
        <v>1.3426</v>
      </c>
      <c r="D17" s="6" t="s">
        <v>73</v>
      </c>
      <c r="E17" s="7">
        <f t="shared" si="0"/>
        <v>1.4513506</v>
      </c>
      <c r="F17" s="8" t="s">
        <v>73</v>
      </c>
      <c r="G17" s="7">
        <f t="shared" si="1"/>
        <v>1.5268208312</v>
      </c>
      <c r="H17" s="8" t="s">
        <v>73</v>
      </c>
      <c r="I17" s="7">
        <f t="shared" si="2"/>
        <v>1.5390353978496001</v>
      </c>
      <c r="J17" s="8" t="s">
        <v>73</v>
      </c>
    </row>
    <row r="18" spans="1:10" ht="10.8" thickBot="1" x14ac:dyDescent="0.45">
      <c r="A18" s="9" t="s">
        <v>86</v>
      </c>
      <c r="B18" s="10" t="s">
        <v>72</v>
      </c>
      <c r="C18" s="11">
        <v>1.2704</v>
      </c>
      <c r="D18" s="6">
        <v>1.0853999999999999</v>
      </c>
      <c r="E18" s="7">
        <f t="shared" si="0"/>
        <v>1.3733024</v>
      </c>
      <c r="F18" s="7">
        <f>D18+(D18*8.1%)</f>
        <v>1.1733174</v>
      </c>
      <c r="G18" s="7">
        <f t="shared" si="1"/>
        <v>1.4447141247999999</v>
      </c>
      <c r="H18" s="7">
        <f t="shared" si="4"/>
        <v>1.2343299048</v>
      </c>
      <c r="I18" s="7">
        <f t="shared" si="2"/>
        <v>1.4562718377983999</v>
      </c>
      <c r="J18" s="7">
        <f>H18+(H18*0.8%)</f>
        <v>1.2442045440384</v>
      </c>
    </row>
    <row r="19" spans="1:10" ht="10.8" thickTop="1" x14ac:dyDescent="0.4"/>
    <row r="21" spans="1:10" ht="10.8" thickBot="1" x14ac:dyDescent="0.45"/>
    <row r="22" spans="1:10" ht="40.799999999999997" customHeight="1" thickBot="1" x14ac:dyDescent="0.45">
      <c r="A22" s="32" t="s">
        <v>88</v>
      </c>
      <c r="B22" s="34"/>
      <c r="C22" s="35"/>
      <c r="D22" s="3" t="s">
        <v>91</v>
      </c>
      <c r="E22" s="3" t="s">
        <v>93</v>
      </c>
      <c r="G22" s="3" t="s">
        <v>94</v>
      </c>
      <c r="H22" s="1"/>
    </row>
    <row r="23" spans="1:10" x14ac:dyDescent="0.4">
      <c r="A23" s="28" t="s">
        <v>0</v>
      </c>
      <c r="B23" s="30" t="s">
        <v>1</v>
      </c>
      <c r="C23" s="12" t="s">
        <v>2</v>
      </c>
      <c r="D23" s="27" t="s">
        <v>90</v>
      </c>
      <c r="E23" s="27" t="s">
        <v>90</v>
      </c>
      <c r="G23" s="27" t="s">
        <v>90</v>
      </c>
    </row>
    <row r="24" spans="1:10" ht="10.8" thickBot="1" x14ac:dyDescent="0.45">
      <c r="A24" s="29"/>
      <c r="B24" s="31"/>
      <c r="C24" s="13" t="s">
        <v>3</v>
      </c>
      <c r="D24" s="27"/>
      <c r="E24" s="27"/>
      <c r="G24" s="27"/>
    </row>
    <row r="25" spans="1:10" ht="31.2" thickTop="1" thickBot="1" x14ac:dyDescent="0.45">
      <c r="A25" s="14" t="s">
        <v>4</v>
      </c>
      <c r="B25" s="5" t="s">
        <v>5</v>
      </c>
      <c r="C25" s="15">
        <v>0.7954</v>
      </c>
      <c r="D25" s="16">
        <f t="shared" ref="D25:D32" si="8">C25+(C25*8.1%)</f>
        <v>0.85982740000000002</v>
      </c>
      <c r="E25" s="16">
        <f>D25+(D25*5.2%)</f>
        <v>0.90453842480000002</v>
      </c>
      <c r="F25" s="16">
        <f t="shared" ref="F25:F32" si="9">E25+(E25*5.2%)</f>
        <v>0.95157442288960004</v>
      </c>
      <c r="G25" s="16">
        <f>E25+(E25*0.8%)</f>
        <v>0.9117747321984</v>
      </c>
      <c r="I25" s="17"/>
    </row>
    <row r="26" spans="1:10" ht="10.8" thickBot="1" x14ac:dyDescent="0.45">
      <c r="A26" s="14" t="s">
        <v>6</v>
      </c>
      <c r="B26" s="5" t="s">
        <v>7</v>
      </c>
      <c r="C26" s="15">
        <v>3.3399999999999999E-2</v>
      </c>
      <c r="D26" s="16">
        <f t="shared" si="8"/>
        <v>3.6105399999999996E-2</v>
      </c>
      <c r="E26" s="16">
        <f t="shared" ref="E26:E81" si="10">D26+(D26*5.2%)</f>
        <v>3.7982880799999993E-2</v>
      </c>
      <c r="F26" s="16">
        <f t="shared" si="9"/>
        <v>3.9957990601599991E-2</v>
      </c>
      <c r="G26" s="16">
        <f t="shared" ref="G26:G32" si="11">E26+(E26*0.8%)</f>
        <v>3.8286743846399997E-2</v>
      </c>
    </row>
    <row r="27" spans="1:10" ht="10.8" thickBot="1" x14ac:dyDescent="0.45">
      <c r="A27" s="14" t="s">
        <v>8</v>
      </c>
      <c r="B27" s="5" t="s">
        <v>7</v>
      </c>
      <c r="C27" s="15">
        <v>1.9099999999999999E-2</v>
      </c>
      <c r="D27" s="16">
        <f t="shared" si="8"/>
        <v>2.0647099999999998E-2</v>
      </c>
      <c r="E27" s="16">
        <f t="shared" si="10"/>
        <v>2.1720749199999997E-2</v>
      </c>
      <c r="F27" s="16">
        <f t="shared" si="9"/>
        <v>2.2850228158399998E-2</v>
      </c>
      <c r="G27" s="16">
        <f t="shared" si="11"/>
        <v>2.1894515193599997E-2</v>
      </c>
    </row>
    <row r="28" spans="1:10" ht="10.8" thickBot="1" x14ac:dyDescent="0.45">
      <c r="A28" s="14" t="s">
        <v>9</v>
      </c>
      <c r="B28" s="5" t="s">
        <v>7</v>
      </c>
      <c r="C28" s="15">
        <v>0.93799999999999994</v>
      </c>
      <c r="D28" s="16">
        <f t="shared" si="8"/>
        <v>1.013978</v>
      </c>
      <c r="E28" s="16">
        <f t="shared" si="10"/>
        <v>1.0667048560000001</v>
      </c>
      <c r="F28" s="16">
        <f t="shared" si="9"/>
        <v>1.1221735085120002</v>
      </c>
      <c r="G28" s="16">
        <f t="shared" si="11"/>
        <v>1.075238494848</v>
      </c>
    </row>
    <row r="29" spans="1:10" ht="20.7" thickBot="1" x14ac:dyDescent="0.45">
      <c r="A29" s="14" t="s">
        <v>10</v>
      </c>
      <c r="B29" s="5" t="s">
        <v>11</v>
      </c>
      <c r="C29" s="15">
        <v>1.2E-2</v>
      </c>
      <c r="D29" s="16">
        <f t="shared" si="8"/>
        <v>1.2972000000000001E-2</v>
      </c>
      <c r="E29" s="16">
        <f t="shared" si="10"/>
        <v>1.3646544000000002E-2</v>
      </c>
      <c r="F29" s="16">
        <f t="shared" si="9"/>
        <v>1.4356164288000002E-2</v>
      </c>
      <c r="G29" s="16">
        <f t="shared" si="11"/>
        <v>1.3755716352000001E-2</v>
      </c>
    </row>
    <row r="30" spans="1:10" ht="20.7" thickBot="1" x14ac:dyDescent="0.45">
      <c r="A30" s="14" t="s">
        <v>12</v>
      </c>
      <c r="B30" s="5" t="s">
        <v>13</v>
      </c>
      <c r="C30" s="15">
        <v>0.22270000000000001</v>
      </c>
      <c r="D30" s="16">
        <f t="shared" si="8"/>
        <v>0.2407387</v>
      </c>
      <c r="E30" s="16">
        <f t="shared" si="10"/>
        <v>0.25325711239999998</v>
      </c>
      <c r="F30" s="16">
        <f t="shared" si="9"/>
        <v>0.26642648224479998</v>
      </c>
      <c r="G30" s="16">
        <f t="shared" si="11"/>
        <v>0.25528316929919997</v>
      </c>
    </row>
    <row r="31" spans="1:10" ht="30.9" thickBot="1" x14ac:dyDescent="0.45">
      <c r="A31" s="14" t="s">
        <v>14</v>
      </c>
      <c r="B31" s="5" t="s">
        <v>13</v>
      </c>
      <c r="C31" s="15">
        <v>4.7699999999999999E-2</v>
      </c>
      <c r="D31" s="16">
        <f t="shared" si="8"/>
        <v>5.1563699999999997E-2</v>
      </c>
      <c r="E31" s="16">
        <f t="shared" si="10"/>
        <v>5.4245012400000001E-2</v>
      </c>
      <c r="F31" s="16">
        <f t="shared" si="9"/>
        <v>5.7065753044800001E-2</v>
      </c>
      <c r="G31" s="16">
        <f t="shared" si="11"/>
        <v>5.46789724992E-2</v>
      </c>
    </row>
    <row r="32" spans="1:10" ht="10.8" thickBot="1" x14ac:dyDescent="0.45">
      <c r="A32" s="14" t="s">
        <v>15</v>
      </c>
      <c r="B32" s="5" t="s">
        <v>13</v>
      </c>
      <c r="C32" s="15">
        <v>3.1800000000000002E-2</v>
      </c>
      <c r="D32" s="16">
        <f t="shared" si="8"/>
        <v>3.4375800000000005E-2</v>
      </c>
      <c r="E32" s="16">
        <f t="shared" si="10"/>
        <v>3.6163341600000003E-2</v>
      </c>
      <c r="F32" s="16">
        <f t="shared" si="9"/>
        <v>3.8043835363200003E-2</v>
      </c>
      <c r="G32" s="16">
        <f t="shared" si="11"/>
        <v>3.64526483328E-2</v>
      </c>
    </row>
    <row r="33" spans="1:7" ht="30.9" thickBot="1" x14ac:dyDescent="0.45">
      <c r="A33" s="14" t="s">
        <v>16</v>
      </c>
      <c r="B33" s="5" t="s">
        <v>17</v>
      </c>
      <c r="C33" s="15" t="s">
        <v>18</v>
      </c>
      <c r="D33" s="18" t="s">
        <v>18</v>
      </c>
      <c r="E33" s="19" t="s">
        <v>18</v>
      </c>
      <c r="F33" s="19" t="s">
        <v>18</v>
      </c>
      <c r="G33" s="19" t="s">
        <v>18</v>
      </c>
    </row>
    <row r="34" spans="1:7" ht="20.7" thickBot="1" x14ac:dyDescent="0.45">
      <c r="A34" s="14" t="s">
        <v>19</v>
      </c>
      <c r="B34" s="5" t="s">
        <v>13</v>
      </c>
      <c r="C34" s="15">
        <v>0.2863</v>
      </c>
      <c r="D34" s="16">
        <f>C34+(C34*8.1%)</f>
        <v>0.3094903</v>
      </c>
      <c r="E34" s="16">
        <f t="shared" si="10"/>
        <v>0.3255837956</v>
      </c>
      <c r="F34" s="16">
        <f t="shared" ref="F34:F36" si="12">E34+(E34*5.2%)</f>
        <v>0.34251415297120003</v>
      </c>
      <c r="G34" s="16">
        <f>E34+(E34*0.8%)</f>
        <v>0.3281884659648</v>
      </c>
    </row>
    <row r="35" spans="1:7" ht="20.7" thickBot="1" x14ac:dyDescent="0.45">
      <c r="A35" s="14" t="s">
        <v>20</v>
      </c>
      <c r="B35" s="5" t="s">
        <v>13</v>
      </c>
      <c r="C35" s="20">
        <v>0.24460000000000001</v>
      </c>
      <c r="D35" s="16">
        <f>C35+(C35*8.1%)</f>
        <v>0.2644126</v>
      </c>
      <c r="E35" s="16">
        <f t="shared" si="10"/>
        <v>0.27816205519999998</v>
      </c>
      <c r="F35" s="16">
        <f t="shared" si="12"/>
        <v>0.29262648207039998</v>
      </c>
      <c r="G35" s="16">
        <f t="shared" ref="G35:G36" si="13">E35+(E35*0.8%)</f>
        <v>0.2803873516416</v>
      </c>
    </row>
    <row r="36" spans="1:7" ht="20.7" thickBot="1" x14ac:dyDescent="0.45">
      <c r="A36" s="14" t="s">
        <v>21</v>
      </c>
      <c r="B36" s="5" t="s">
        <v>13</v>
      </c>
      <c r="C36" s="20">
        <v>0.26240000000000002</v>
      </c>
      <c r="D36" s="16">
        <f>C36+(C36*8.1%)</f>
        <v>0.28365440000000003</v>
      </c>
      <c r="E36" s="16">
        <f t="shared" si="10"/>
        <v>0.29840442880000001</v>
      </c>
      <c r="F36" s="16">
        <f t="shared" si="12"/>
        <v>0.3139214590976</v>
      </c>
      <c r="G36" s="16">
        <f t="shared" si="13"/>
        <v>0.30079166423039999</v>
      </c>
    </row>
    <row r="37" spans="1:7" ht="20.7" thickBot="1" x14ac:dyDescent="0.45">
      <c r="A37" s="14" t="s">
        <v>22</v>
      </c>
      <c r="B37" s="5" t="s">
        <v>17</v>
      </c>
      <c r="C37" s="20" t="s">
        <v>18</v>
      </c>
      <c r="D37" s="19" t="s">
        <v>18</v>
      </c>
      <c r="E37" s="19" t="s">
        <v>18</v>
      </c>
      <c r="F37" s="19" t="s">
        <v>18</v>
      </c>
      <c r="G37" s="19" t="s">
        <v>18</v>
      </c>
    </row>
    <row r="38" spans="1:7" ht="20.7" thickBot="1" x14ac:dyDescent="0.45">
      <c r="A38" s="14" t="s">
        <v>23</v>
      </c>
      <c r="B38" s="5" t="s">
        <v>17</v>
      </c>
      <c r="C38" s="20" t="s">
        <v>18</v>
      </c>
      <c r="D38" s="19" t="s">
        <v>18</v>
      </c>
      <c r="E38" s="19" t="s">
        <v>18</v>
      </c>
      <c r="F38" s="19" t="s">
        <v>18</v>
      </c>
      <c r="G38" s="19" t="s">
        <v>18</v>
      </c>
    </row>
    <row r="39" spans="1:7" ht="20.7" thickBot="1" x14ac:dyDescent="0.45">
      <c r="A39" s="14" t="s">
        <v>24</v>
      </c>
      <c r="B39" s="5" t="s">
        <v>17</v>
      </c>
      <c r="C39" s="20" t="s">
        <v>18</v>
      </c>
      <c r="D39" s="19" t="s">
        <v>18</v>
      </c>
      <c r="E39" s="19" t="s">
        <v>18</v>
      </c>
      <c r="F39" s="19" t="s">
        <v>18</v>
      </c>
      <c r="G39" s="19" t="s">
        <v>18</v>
      </c>
    </row>
    <row r="40" spans="1:7" ht="20.7" thickBot="1" x14ac:dyDescent="0.45">
      <c r="A40" s="14" t="s">
        <v>25</v>
      </c>
      <c r="B40" s="5" t="s">
        <v>17</v>
      </c>
      <c r="C40" s="20" t="s">
        <v>18</v>
      </c>
      <c r="D40" s="19" t="s">
        <v>18</v>
      </c>
      <c r="E40" s="19" t="s">
        <v>18</v>
      </c>
      <c r="F40" s="19" t="s">
        <v>18</v>
      </c>
      <c r="G40" s="19" t="s">
        <v>18</v>
      </c>
    </row>
    <row r="41" spans="1:7" ht="20.7" thickBot="1" x14ac:dyDescent="0.45">
      <c r="A41" s="14" t="s">
        <v>26</v>
      </c>
      <c r="B41" s="5" t="s">
        <v>13</v>
      </c>
      <c r="C41" s="20">
        <v>0.19089999999999999</v>
      </c>
      <c r="D41" s="16">
        <f>C41+(C41*8.1%)</f>
        <v>0.20636289999999999</v>
      </c>
      <c r="E41" s="16">
        <f t="shared" si="10"/>
        <v>0.21709377079999997</v>
      </c>
      <c r="F41" s="16">
        <f t="shared" ref="F41" si="14">E41+(E41*5.2%)</f>
        <v>0.22838264688159998</v>
      </c>
      <c r="G41" s="16">
        <f>E41+(E41*0.8%)</f>
        <v>0.21883052096639996</v>
      </c>
    </row>
    <row r="42" spans="1:7" ht="20.7" thickBot="1" x14ac:dyDescent="0.45">
      <c r="A42" s="14" t="s">
        <v>27</v>
      </c>
      <c r="B42" s="5" t="s">
        <v>17</v>
      </c>
      <c r="C42" s="20" t="s">
        <v>18</v>
      </c>
      <c r="D42" s="19" t="s">
        <v>18</v>
      </c>
      <c r="E42" s="19" t="s">
        <v>18</v>
      </c>
      <c r="F42" s="19" t="s">
        <v>18</v>
      </c>
      <c r="G42" s="19" t="s">
        <v>18</v>
      </c>
    </row>
    <row r="43" spans="1:7" ht="10.8" thickBot="1" x14ac:dyDescent="0.45">
      <c r="A43" s="14" t="s">
        <v>28</v>
      </c>
      <c r="B43" s="5" t="s">
        <v>13</v>
      </c>
      <c r="C43" s="20">
        <v>0.63629999999999998</v>
      </c>
      <c r="D43" s="16">
        <f t="shared" ref="D43:D48" si="15">C43+(C43*8.1%)</f>
        <v>0.68784029999999996</v>
      </c>
      <c r="E43" s="16">
        <f t="shared" si="10"/>
        <v>0.7236079956</v>
      </c>
      <c r="F43" s="16">
        <f t="shared" ref="F43:F48" si="16">E43+(E43*5.2%)</f>
        <v>0.76123561137119999</v>
      </c>
      <c r="G43" s="16">
        <f t="shared" ref="G43:G81" si="17">E43+(E43*0.8%)</f>
        <v>0.72939685956480005</v>
      </c>
    </row>
    <row r="44" spans="1:7" ht="10.8" thickBot="1" x14ac:dyDescent="0.45">
      <c r="A44" s="14" t="s">
        <v>29</v>
      </c>
      <c r="B44" s="5" t="s">
        <v>13</v>
      </c>
      <c r="C44" s="20">
        <v>0.47720000000000001</v>
      </c>
      <c r="D44" s="16">
        <f t="shared" si="15"/>
        <v>0.51585320000000001</v>
      </c>
      <c r="E44" s="16">
        <f t="shared" si="10"/>
        <v>0.54267756639999998</v>
      </c>
      <c r="F44" s="16">
        <f t="shared" si="16"/>
        <v>0.57089679985279995</v>
      </c>
      <c r="G44" s="16">
        <f t="shared" si="17"/>
        <v>0.54701898693119999</v>
      </c>
    </row>
    <row r="45" spans="1:7" ht="20.7" thickBot="1" x14ac:dyDescent="0.45">
      <c r="A45" s="14" t="s">
        <v>30</v>
      </c>
      <c r="B45" s="5" t="s">
        <v>13</v>
      </c>
      <c r="C45" s="20">
        <v>0.31809999999999999</v>
      </c>
      <c r="D45" s="16">
        <f t="shared" si="15"/>
        <v>0.34386610000000001</v>
      </c>
      <c r="E45" s="16">
        <f t="shared" si="10"/>
        <v>0.36174713720000001</v>
      </c>
      <c r="F45" s="16">
        <f t="shared" si="16"/>
        <v>0.38055798833440002</v>
      </c>
      <c r="G45" s="16">
        <f t="shared" si="17"/>
        <v>0.36464111429759999</v>
      </c>
    </row>
    <row r="46" spans="1:7" ht="10.8" thickBot="1" x14ac:dyDescent="0.45">
      <c r="A46" s="14" t="s">
        <v>31</v>
      </c>
      <c r="B46" s="5" t="s">
        <v>13</v>
      </c>
      <c r="C46" s="20">
        <v>1.21E-2</v>
      </c>
      <c r="D46" s="16">
        <f t="shared" si="15"/>
        <v>1.3080099999999999E-2</v>
      </c>
      <c r="E46" s="16">
        <f t="shared" si="10"/>
        <v>1.37602652E-2</v>
      </c>
      <c r="F46" s="16">
        <f t="shared" si="16"/>
        <v>1.44757989904E-2</v>
      </c>
      <c r="G46" s="16">
        <f t="shared" si="17"/>
        <v>1.38703473216E-2</v>
      </c>
    </row>
    <row r="47" spans="1:7" ht="10.8" thickBot="1" x14ac:dyDescent="0.45">
      <c r="A47" s="14" t="s">
        <v>32</v>
      </c>
      <c r="B47" s="5" t="s">
        <v>13</v>
      </c>
      <c r="C47" s="20">
        <v>1.21E-2</v>
      </c>
      <c r="D47" s="16">
        <f t="shared" si="15"/>
        <v>1.3080099999999999E-2</v>
      </c>
      <c r="E47" s="16">
        <f t="shared" si="10"/>
        <v>1.37602652E-2</v>
      </c>
      <c r="F47" s="16">
        <f t="shared" si="16"/>
        <v>1.44757989904E-2</v>
      </c>
      <c r="G47" s="16">
        <f t="shared" si="17"/>
        <v>1.38703473216E-2</v>
      </c>
    </row>
    <row r="48" spans="1:7" ht="10.8" thickBot="1" x14ac:dyDescent="0.45">
      <c r="A48" s="14" t="s">
        <v>33</v>
      </c>
      <c r="B48" s="5" t="s">
        <v>13</v>
      </c>
      <c r="C48" s="20">
        <v>8.8400000000000006E-2</v>
      </c>
      <c r="D48" s="16">
        <f t="shared" si="15"/>
        <v>9.5560400000000004E-2</v>
      </c>
      <c r="E48" s="16">
        <f t="shared" si="10"/>
        <v>0.10052954080000001</v>
      </c>
      <c r="F48" s="16">
        <f t="shared" si="16"/>
        <v>0.10575707692160001</v>
      </c>
      <c r="G48" s="16">
        <f t="shared" si="17"/>
        <v>0.10133377712640002</v>
      </c>
    </row>
    <row r="49" spans="1:7" ht="20.7" thickBot="1" x14ac:dyDescent="0.45">
      <c r="A49" s="14" t="s">
        <v>34</v>
      </c>
      <c r="B49" s="5" t="s">
        <v>17</v>
      </c>
      <c r="C49" s="20" t="s">
        <v>18</v>
      </c>
      <c r="D49" s="19" t="s">
        <v>18</v>
      </c>
      <c r="E49" s="19" t="s">
        <v>18</v>
      </c>
      <c r="F49" s="19" t="s">
        <v>18</v>
      </c>
      <c r="G49" s="19" t="s">
        <v>18</v>
      </c>
    </row>
    <row r="50" spans="1:7" ht="10.8" thickBot="1" x14ac:dyDescent="0.45">
      <c r="A50" s="14" t="s">
        <v>35</v>
      </c>
      <c r="B50" s="5" t="s">
        <v>13</v>
      </c>
      <c r="C50" s="20">
        <v>0.24740000000000001</v>
      </c>
      <c r="D50" s="16">
        <f t="shared" ref="D50:D55" si="18">C50+(C50*8.1%)</f>
        <v>0.26743939999999999</v>
      </c>
      <c r="E50" s="16">
        <f t="shared" si="10"/>
        <v>0.28134624879999998</v>
      </c>
      <c r="F50" s="16">
        <f t="shared" ref="F50:F55" si="19">E50+(E50*5.2%)</f>
        <v>0.29597625373759995</v>
      </c>
      <c r="G50" s="16">
        <f t="shared" si="17"/>
        <v>0.2835970187904</v>
      </c>
    </row>
    <row r="51" spans="1:7" ht="30.9" thickBot="1" x14ac:dyDescent="0.45">
      <c r="A51" s="14" t="s">
        <v>36</v>
      </c>
      <c r="B51" s="5" t="s">
        <v>13</v>
      </c>
      <c r="C51" s="20">
        <v>0.2651</v>
      </c>
      <c r="D51" s="16">
        <f t="shared" si="18"/>
        <v>0.28657310000000003</v>
      </c>
      <c r="E51" s="16">
        <f t="shared" si="10"/>
        <v>0.30147490120000003</v>
      </c>
      <c r="F51" s="16">
        <f t="shared" si="19"/>
        <v>0.31715159606240007</v>
      </c>
      <c r="G51" s="16">
        <f t="shared" si="17"/>
        <v>0.30388670040960003</v>
      </c>
    </row>
    <row r="52" spans="1:7" ht="30.9" thickBot="1" x14ac:dyDescent="0.45">
      <c r="A52" s="14" t="s">
        <v>37</v>
      </c>
      <c r="B52" s="5" t="s">
        <v>13</v>
      </c>
      <c r="C52" s="20">
        <v>0.24740000000000001</v>
      </c>
      <c r="D52" s="16">
        <f t="shared" si="18"/>
        <v>0.26743939999999999</v>
      </c>
      <c r="E52" s="16">
        <f t="shared" si="10"/>
        <v>0.28134624879999998</v>
      </c>
      <c r="F52" s="16">
        <f t="shared" si="19"/>
        <v>0.29597625373759995</v>
      </c>
      <c r="G52" s="16">
        <f t="shared" si="17"/>
        <v>0.2835970187904</v>
      </c>
    </row>
    <row r="53" spans="1:7" ht="10.8" thickBot="1" x14ac:dyDescent="0.45">
      <c r="A53" s="14" t="s">
        <v>38</v>
      </c>
      <c r="B53" s="5" t="s">
        <v>13</v>
      </c>
      <c r="C53" s="20">
        <v>0.56559999999999999</v>
      </c>
      <c r="D53" s="16">
        <f t="shared" si="18"/>
        <v>0.6114136</v>
      </c>
      <c r="E53" s="16">
        <f t="shared" si="10"/>
        <v>0.64320710719999996</v>
      </c>
      <c r="F53" s="16">
        <f t="shared" si="19"/>
        <v>0.67665387677439992</v>
      </c>
      <c r="G53" s="16">
        <f t="shared" si="17"/>
        <v>0.64835276405760001</v>
      </c>
    </row>
    <row r="54" spans="1:7" ht="10.8" thickBot="1" x14ac:dyDescent="0.45">
      <c r="A54" s="14" t="s">
        <v>39</v>
      </c>
      <c r="B54" s="5" t="s">
        <v>13</v>
      </c>
      <c r="C54" s="20">
        <v>1.2019</v>
      </c>
      <c r="D54" s="16">
        <f t="shared" si="18"/>
        <v>1.2992539000000001</v>
      </c>
      <c r="E54" s="16">
        <f t="shared" si="10"/>
        <v>1.3668151028000002</v>
      </c>
      <c r="F54" s="16">
        <f t="shared" si="19"/>
        <v>1.4378894881456001</v>
      </c>
      <c r="G54" s="16">
        <f t="shared" si="17"/>
        <v>1.3777496236224003</v>
      </c>
    </row>
    <row r="55" spans="1:7" ht="20.7" thickBot="1" x14ac:dyDescent="0.45">
      <c r="A55" s="14" t="s">
        <v>40</v>
      </c>
      <c r="B55" s="5" t="s">
        <v>13</v>
      </c>
      <c r="C55" s="20">
        <v>7.0699999999999999E-2</v>
      </c>
      <c r="D55" s="16">
        <f t="shared" si="18"/>
        <v>7.64267E-2</v>
      </c>
      <c r="E55" s="16">
        <f t="shared" si="10"/>
        <v>8.0400888399999995E-2</v>
      </c>
      <c r="F55" s="16">
        <f t="shared" si="19"/>
        <v>8.458173459679999E-2</v>
      </c>
      <c r="G55" s="16">
        <f t="shared" si="17"/>
        <v>8.1044095507200001E-2</v>
      </c>
    </row>
    <row r="56" spans="1:7" ht="20.7" thickBot="1" x14ac:dyDescent="0.45">
      <c r="A56" s="14" t="s">
        <v>41</v>
      </c>
      <c r="B56" s="5" t="s">
        <v>17</v>
      </c>
      <c r="C56" s="20" t="s">
        <v>18</v>
      </c>
      <c r="D56" s="19" t="s">
        <v>18</v>
      </c>
      <c r="E56" s="19" t="s">
        <v>18</v>
      </c>
      <c r="F56" s="19" t="s">
        <v>18</v>
      </c>
      <c r="G56" s="19" t="s">
        <v>18</v>
      </c>
    </row>
    <row r="57" spans="1:7" ht="20.7" thickBot="1" x14ac:dyDescent="0.45">
      <c r="A57" s="14" t="s">
        <v>42</v>
      </c>
      <c r="B57" s="5" t="s">
        <v>17</v>
      </c>
      <c r="C57" s="20" t="s">
        <v>18</v>
      </c>
      <c r="D57" s="19" t="s">
        <v>18</v>
      </c>
      <c r="E57" s="19" t="s">
        <v>18</v>
      </c>
      <c r="F57" s="19" t="s">
        <v>18</v>
      </c>
      <c r="G57" s="19" t="s">
        <v>18</v>
      </c>
    </row>
    <row r="58" spans="1:7" ht="20.7" thickBot="1" x14ac:dyDescent="0.45">
      <c r="A58" s="14" t="s">
        <v>43</v>
      </c>
      <c r="B58" s="5" t="s">
        <v>17</v>
      </c>
      <c r="C58" s="20" t="s">
        <v>18</v>
      </c>
      <c r="D58" s="19" t="s">
        <v>18</v>
      </c>
      <c r="E58" s="19" t="s">
        <v>18</v>
      </c>
      <c r="F58" s="19" t="s">
        <v>18</v>
      </c>
      <c r="G58" s="19" t="s">
        <v>18</v>
      </c>
    </row>
    <row r="59" spans="1:7" ht="10.8" thickBot="1" x14ac:dyDescent="0.45">
      <c r="A59" s="14" t="s">
        <v>44</v>
      </c>
      <c r="B59" s="5" t="s">
        <v>13</v>
      </c>
      <c r="C59" s="20">
        <v>7.0699999999999999E-2</v>
      </c>
      <c r="D59" s="16">
        <f>C59+(C59*8.1%)</f>
        <v>7.64267E-2</v>
      </c>
      <c r="E59" s="16">
        <f t="shared" si="10"/>
        <v>8.0400888399999995E-2</v>
      </c>
      <c r="F59" s="16">
        <f t="shared" ref="F59:F62" si="20">E59+(E59*5.2%)</f>
        <v>8.458173459679999E-2</v>
      </c>
      <c r="G59" s="16">
        <f t="shared" si="17"/>
        <v>8.1044095507200001E-2</v>
      </c>
    </row>
    <row r="60" spans="1:7" ht="20.7" thickBot="1" x14ac:dyDescent="0.45">
      <c r="A60" s="14" t="s">
        <v>45</v>
      </c>
      <c r="B60" s="5" t="s">
        <v>13</v>
      </c>
      <c r="C60" s="20">
        <v>0.1414</v>
      </c>
      <c r="D60" s="16">
        <f>C60+(C60*8.1%)</f>
        <v>0.1528534</v>
      </c>
      <c r="E60" s="16">
        <f t="shared" si="10"/>
        <v>0.16080177679999999</v>
      </c>
      <c r="F60" s="16">
        <f t="shared" si="20"/>
        <v>0.16916346919359998</v>
      </c>
      <c r="G60" s="16">
        <f t="shared" si="17"/>
        <v>0.1620881910144</v>
      </c>
    </row>
    <row r="61" spans="1:7" ht="30.9" thickBot="1" x14ac:dyDescent="0.45">
      <c r="A61" s="14" t="s">
        <v>46</v>
      </c>
      <c r="B61" s="5" t="s">
        <v>13</v>
      </c>
      <c r="C61" s="20">
        <v>5.57E-2</v>
      </c>
      <c r="D61" s="16">
        <f>C61+(C61*8.1%)</f>
        <v>6.02117E-2</v>
      </c>
      <c r="E61" s="16">
        <f t="shared" si="10"/>
        <v>6.3342708400000003E-2</v>
      </c>
      <c r="F61" s="16">
        <f t="shared" si="20"/>
        <v>6.663652923680001E-2</v>
      </c>
      <c r="G61" s="16">
        <f t="shared" si="17"/>
        <v>6.3849450067199998E-2</v>
      </c>
    </row>
    <row r="62" spans="1:7" ht="10.8" thickBot="1" x14ac:dyDescent="0.45">
      <c r="A62" s="14" t="s">
        <v>47</v>
      </c>
      <c r="B62" s="5" t="s">
        <v>13</v>
      </c>
      <c r="C62" s="20">
        <v>0.31809999999999999</v>
      </c>
      <c r="D62" s="16">
        <f>C62+(C62*8.1%)</f>
        <v>0.34386610000000001</v>
      </c>
      <c r="E62" s="16">
        <f t="shared" si="10"/>
        <v>0.36174713720000001</v>
      </c>
      <c r="F62" s="16">
        <f t="shared" si="20"/>
        <v>0.38055798833440002</v>
      </c>
      <c r="G62" s="16">
        <f t="shared" si="17"/>
        <v>0.36464111429759999</v>
      </c>
    </row>
    <row r="63" spans="1:7" ht="20.7" thickBot="1" x14ac:dyDescent="0.45">
      <c r="A63" s="14" t="s">
        <v>48</v>
      </c>
      <c r="B63" s="5" t="s">
        <v>17</v>
      </c>
      <c r="C63" s="20" t="s">
        <v>18</v>
      </c>
      <c r="D63" s="19" t="s">
        <v>18</v>
      </c>
      <c r="E63" s="19" t="s">
        <v>18</v>
      </c>
      <c r="F63" s="19" t="s">
        <v>18</v>
      </c>
      <c r="G63" s="19" t="s">
        <v>18</v>
      </c>
    </row>
    <row r="64" spans="1:7" ht="20.7" thickBot="1" x14ac:dyDescent="0.45">
      <c r="A64" s="14" t="s">
        <v>49</v>
      </c>
      <c r="B64" s="5" t="s">
        <v>13</v>
      </c>
      <c r="C64" s="20" t="s">
        <v>18</v>
      </c>
      <c r="D64" s="19" t="s">
        <v>18</v>
      </c>
      <c r="E64" s="19" t="s">
        <v>18</v>
      </c>
      <c r="F64" s="19" t="s">
        <v>18</v>
      </c>
      <c r="G64" s="19" t="s">
        <v>18</v>
      </c>
    </row>
    <row r="65" spans="1:7" ht="20.7" thickBot="1" x14ac:dyDescent="0.45">
      <c r="A65" s="14" t="s">
        <v>50</v>
      </c>
      <c r="B65" s="5" t="s">
        <v>13</v>
      </c>
      <c r="C65" s="20" t="s">
        <v>18</v>
      </c>
      <c r="D65" s="19" t="s">
        <v>18</v>
      </c>
      <c r="E65" s="19" t="s">
        <v>18</v>
      </c>
      <c r="F65" s="19" t="s">
        <v>18</v>
      </c>
      <c r="G65" s="19" t="s">
        <v>18</v>
      </c>
    </row>
    <row r="66" spans="1:7" ht="20.7" thickBot="1" x14ac:dyDescent="0.45">
      <c r="A66" s="14" t="s">
        <v>51</v>
      </c>
      <c r="B66" s="5" t="s">
        <v>13</v>
      </c>
      <c r="C66" s="20" t="s">
        <v>18</v>
      </c>
      <c r="D66" s="19" t="s">
        <v>18</v>
      </c>
      <c r="E66" s="19" t="s">
        <v>18</v>
      </c>
      <c r="F66" s="19" t="s">
        <v>18</v>
      </c>
      <c r="G66" s="19" t="s">
        <v>18</v>
      </c>
    </row>
    <row r="67" spans="1:7" ht="20.7" thickBot="1" x14ac:dyDescent="0.45">
      <c r="A67" s="14" t="s">
        <v>52</v>
      </c>
      <c r="B67" s="5" t="s">
        <v>13</v>
      </c>
      <c r="C67" s="20">
        <v>2.3900000000000001E-2</v>
      </c>
      <c r="D67" s="16">
        <f>C67+(C67*8.1%)</f>
        <v>2.5835900000000002E-2</v>
      </c>
      <c r="E67" s="16">
        <f t="shared" si="10"/>
        <v>2.7179366800000004E-2</v>
      </c>
      <c r="F67" s="16">
        <f t="shared" ref="F67:F71" si="21">E67+(E67*5.2%)</f>
        <v>2.8592693873600004E-2</v>
      </c>
      <c r="G67" s="16">
        <f t="shared" si="17"/>
        <v>2.7396801734400004E-2</v>
      </c>
    </row>
    <row r="68" spans="1:7" ht="20.7" thickBot="1" x14ac:dyDescent="0.45">
      <c r="A68" s="14" t="s">
        <v>53</v>
      </c>
      <c r="B68" s="5" t="s">
        <v>13</v>
      </c>
      <c r="C68" s="20">
        <v>3.1300000000000001E-2</v>
      </c>
      <c r="D68" s="16">
        <f>C68+(C68*8.1%)</f>
        <v>3.3835299999999999E-2</v>
      </c>
      <c r="E68" s="16">
        <f t="shared" si="10"/>
        <v>3.5594735599999996E-2</v>
      </c>
      <c r="F68" s="16">
        <f t="shared" si="21"/>
        <v>3.7445661851199998E-2</v>
      </c>
      <c r="G68" s="16">
        <f t="shared" si="17"/>
        <v>3.5879493484799997E-2</v>
      </c>
    </row>
    <row r="69" spans="1:7" ht="10.8" thickBot="1" x14ac:dyDescent="0.45">
      <c r="A69" s="14" t="s">
        <v>54</v>
      </c>
      <c r="B69" s="5" t="s">
        <v>13</v>
      </c>
      <c r="C69" s="20">
        <v>7.3000000000000001E-3</v>
      </c>
      <c r="D69" s="16">
        <f>C69+(C69*8.1%)</f>
        <v>7.8913000000000004E-3</v>
      </c>
      <c r="E69" s="16">
        <f t="shared" si="10"/>
        <v>8.3016475999999999E-3</v>
      </c>
      <c r="F69" s="16">
        <f t="shared" si="21"/>
        <v>8.7333332751999993E-3</v>
      </c>
      <c r="G69" s="16">
        <f t="shared" si="17"/>
        <v>8.3680607807999994E-3</v>
      </c>
    </row>
    <row r="70" spans="1:7" ht="20.7" thickBot="1" x14ac:dyDescent="0.45">
      <c r="A70" s="14" t="s">
        <v>55</v>
      </c>
      <c r="B70" s="5" t="s">
        <v>13</v>
      </c>
      <c r="C70" s="20">
        <v>4.1000000000000003E-3</v>
      </c>
      <c r="D70" s="16">
        <f>C70+(C70*8.1%)</f>
        <v>4.4321000000000004E-3</v>
      </c>
      <c r="E70" s="16">
        <f t="shared" si="10"/>
        <v>4.6625692000000002E-3</v>
      </c>
      <c r="F70" s="16">
        <f t="shared" si="21"/>
        <v>4.9050227984E-3</v>
      </c>
      <c r="G70" s="16">
        <f t="shared" si="17"/>
        <v>4.6998697535999999E-3</v>
      </c>
    </row>
    <row r="71" spans="1:7" ht="10.8" thickBot="1" x14ac:dyDescent="0.45">
      <c r="A71" s="14" t="s">
        <v>56</v>
      </c>
      <c r="B71" s="5" t="s">
        <v>13</v>
      </c>
      <c r="C71" s="20">
        <v>2.3E-3</v>
      </c>
      <c r="D71" s="16">
        <f>C71+(C71*8.1%)</f>
        <v>2.4862999999999999E-3</v>
      </c>
      <c r="E71" s="16">
        <f t="shared" si="10"/>
        <v>2.6155875999999997E-3</v>
      </c>
      <c r="F71" s="16">
        <f t="shared" si="21"/>
        <v>2.7515981551999996E-3</v>
      </c>
      <c r="G71" s="16">
        <f t="shared" si="17"/>
        <v>2.6365123007999996E-3</v>
      </c>
    </row>
    <row r="72" spans="1:7" ht="30.9" thickBot="1" x14ac:dyDescent="0.45">
      <c r="A72" s="14" t="s">
        <v>57</v>
      </c>
      <c r="B72" s="5" t="s">
        <v>13</v>
      </c>
      <c r="C72" s="20" t="s">
        <v>18</v>
      </c>
      <c r="D72" s="19" t="s">
        <v>18</v>
      </c>
      <c r="E72" s="19" t="s">
        <v>18</v>
      </c>
      <c r="F72" s="19" t="s">
        <v>18</v>
      </c>
      <c r="G72" s="19" t="s">
        <v>18</v>
      </c>
    </row>
    <row r="73" spans="1:7" ht="30.9" thickBot="1" x14ac:dyDescent="0.45">
      <c r="A73" s="14" t="s">
        <v>58</v>
      </c>
      <c r="B73" s="5" t="s">
        <v>13</v>
      </c>
      <c r="C73" s="20" t="s">
        <v>18</v>
      </c>
      <c r="D73" s="19" t="s">
        <v>18</v>
      </c>
      <c r="E73" s="19" t="s">
        <v>18</v>
      </c>
      <c r="F73" s="19" t="s">
        <v>18</v>
      </c>
      <c r="G73" s="19" t="s">
        <v>18</v>
      </c>
    </row>
    <row r="74" spans="1:7" ht="41.1" thickBot="1" x14ac:dyDescent="0.45">
      <c r="A74" s="14" t="s">
        <v>59</v>
      </c>
      <c r="B74" s="5" t="s">
        <v>17</v>
      </c>
      <c r="C74" s="20" t="s">
        <v>18</v>
      </c>
      <c r="D74" s="19" t="s">
        <v>18</v>
      </c>
      <c r="E74" s="19" t="s">
        <v>18</v>
      </c>
      <c r="F74" s="19" t="s">
        <v>18</v>
      </c>
      <c r="G74" s="19" t="s">
        <v>18</v>
      </c>
    </row>
    <row r="75" spans="1:7" ht="30.9" thickBot="1" x14ac:dyDescent="0.45">
      <c r="A75" s="14" t="s">
        <v>60</v>
      </c>
      <c r="B75" s="5" t="s">
        <v>17</v>
      </c>
      <c r="C75" s="20" t="s">
        <v>18</v>
      </c>
      <c r="D75" s="19" t="s">
        <v>18</v>
      </c>
      <c r="E75" s="19" t="s">
        <v>18</v>
      </c>
      <c r="F75" s="19" t="s">
        <v>18</v>
      </c>
      <c r="G75" s="19" t="s">
        <v>18</v>
      </c>
    </row>
    <row r="76" spans="1:7" ht="20.7" thickBot="1" x14ac:dyDescent="0.45">
      <c r="A76" s="14" t="s">
        <v>61</v>
      </c>
      <c r="B76" s="5" t="s">
        <v>17</v>
      </c>
      <c r="C76" s="20" t="s">
        <v>18</v>
      </c>
      <c r="D76" s="19" t="s">
        <v>18</v>
      </c>
      <c r="E76" s="19" t="s">
        <v>18</v>
      </c>
      <c r="F76" s="19" t="s">
        <v>18</v>
      </c>
      <c r="G76" s="19" t="s">
        <v>18</v>
      </c>
    </row>
    <row r="77" spans="1:7" ht="20.7" thickBot="1" x14ac:dyDescent="0.45">
      <c r="A77" s="14" t="s">
        <v>62</v>
      </c>
      <c r="B77" s="5" t="s">
        <v>13</v>
      </c>
      <c r="C77" s="20" t="s">
        <v>18</v>
      </c>
      <c r="D77" s="19" t="s">
        <v>18</v>
      </c>
      <c r="E77" s="19" t="s">
        <v>18</v>
      </c>
      <c r="F77" s="19" t="s">
        <v>18</v>
      </c>
      <c r="G77" s="19" t="s">
        <v>18</v>
      </c>
    </row>
    <row r="78" spans="1:7" ht="20.7" thickBot="1" x14ac:dyDescent="0.45">
      <c r="A78" s="14" t="s">
        <v>63</v>
      </c>
      <c r="B78" s="5" t="s">
        <v>13</v>
      </c>
      <c r="C78" s="20" t="s">
        <v>18</v>
      </c>
      <c r="D78" s="19" t="s">
        <v>18</v>
      </c>
      <c r="E78" s="19" t="s">
        <v>18</v>
      </c>
      <c r="F78" s="19" t="s">
        <v>18</v>
      </c>
      <c r="G78" s="19" t="s">
        <v>18</v>
      </c>
    </row>
    <row r="79" spans="1:7" ht="20.7" thickBot="1" x14ac:dyDescent="0.45">
      <c r="A79" s="14" t="s">
        <v>64</v>
      </c>
      <c r="B79" s="5" t="s">
        <v>17</v>
      </c>
      <c r="C79" s="20" t="s">
        <v>18</v>
      </c>
      <c r="D79" s="19" t="s">
        <v>18</v>
      </c>
      <c r="E79" s="19" t="s">
        <v>18</v>
      </c>
      <c r="F79" s="19" t="s">
        <v>18</v>
      </c>
      <c r="G79" s="19" t="s">
        <v>18</v>
      </c>
    </row>
    <row r="80" spans="1:7" ht="10.8" thickBot="1" x14ac:dyDescent="0.45">
      <c r="A80" s="14" t="s">
        <v>65</v>
      </c>
      <c r="B80" s="5" t="s">
        <v>13</v>
      </c>
      <c r="C80" s="20">
        <v>0.15709999999999999</v>
      </c>
      <c r="D80" s="16">
        <f>C80+(C80*8.1%)</f>
        <v>0.16982509999999998</v>
      </c>
      <c r="E80" s="16">
        <f t="shared" si="10"/>
        <v>0.17865600519999997</v>
      </c>
      <c r="F80" s="16">
        <f t="shared" ref="F80:F81" si="22">E80+(E80*5.2%)</f>
        <v>0.18794611747039996</v>
      </c>
      <c r="G80" s="16">
        <f t="shared" si="17"/>
        <v>0.18008525324159996</v>
      </c>
    </row>
    <row r="81" spans="1:7" ht="10.8" thickBot="1" x14ac:dyDescent="0.45">
      <c r="A81" s="21" t="s">
        <v>66</v>
      </c>
      <c r="B81" s="10" t="s">
        <v>13</v>
      </c>
      <c r="C81" s="22">
        <v>8.8300000000000003E-2</v>
      </c>
      <c r="D81" s="16">
        <f>C81+(C81*8.1%)</f>
        <v>9.5452300000000004E-2</v>
      </c>
      <c r="E81" s="16">
        <f t="shared" si="10"/>
        <v>0.10041581960000001</v>
      </c>
      <c r="F81" s="16">
        <f t="shared" si="22"/>
        <v>0.10563744221920002</v>
      </c>
      <c r="G81" s="16">
        <f t="shared" si="17"/>
        <v>0.10121914615680001</v>
      </c>
    </row>
    <row r="82" spans="1:7" ht="10.8" thickTop="1" x14ac:dyDescent="0.4">
      <c r="A82" s="23"/>
    </row>
  </sheetData>
  <mergeCells count="20">
    <mergeCell ref="A23:A24"/>
    <mergeCell ref="B23:B24"/>
    <mergeCell ref="A2:D2"/>
    <mergeCell ref="A22:C22"/>
    <mergeCell ref="A3:A4"/>
    <mergeCell ref="B3:B4"/>
    <mergeCell ref="C3:C4"/>
    <mergeCell ref="D3:D4"/>
    <mergeCell ref="D23:D24"/>
    <mergeCell ref="E2:F2"/>
    <mergeCell ref="E3:E4"/>
    <mergeCell ref="F3:F4"/>
    <mergeCell ref="E23:E24"/>
    <mergeCell ref="I2:J2"/>
    <mergeCell ref="I3:I4"/>
    <mergeCell ref="J3:J4"/>
    <mergeCell ref="G23:G24"/>
    <mergeCell ref="G2:H2"/>
    <mergeCell ref="G3:G4"/>
    <mergeCell ref="H3:H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82AD666F55AD34DA29CD15807C881A3" ma:contentTypeVersion="5" ma:contentTypeDescription="Creare un nuovo documento." ma:contentTypeScope="" ma:versionID="6f74552b94d7d1c561b829ca87f8f0d3">
  <xsd:schema xmlns:xsd="http://www.w3.org/2001/XMLSchema" xmlns:xs="http://www.w3.org/2001/XMLSchema" xmlns:p="http://schemas.microsoft.com/office/2006/metadata/properties" xmlns:ns2="258f0a56-2901-4c87-a4c4-34a14d8c5b3d" xmlns:ns3="8c9d04a6-7a88-4483-bb4d-55bcd81f0c34" targetNamespace="http://schemas.microsoft.com/office/2006/metadata/properties" ma:root="true" ma:fieldsID="384766548b30a1c6c94160ba620da0c6" ns2:_="" ns3:_="">
    <xsd:import namespace="258f0a56-2901-4c87-a4c4-34a14d8c5b3d"/>
    <xsd:import namespace="8c9d04a6-7a88-4483-bb4d-55bcd81f0c3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_bpm_StatoId" minOccurs="0"/>
                <xsd:element ref="ns3:_bpm_OperazioneId" minOccurs="0"/>
                <xsd:element ref="ns3:_bpm_ErroreId" minOccurs="0"/>
                <xsd:element ref="ns3:_bpm_Sintesi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8f0a56-2901-4c87-a4c4-34a14d8c5b3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9d04a6-7a88-4483-bb4d-55bcd81f0c34" elementFormDefault="qualified">
    <xsd:import namespace="http://schemas.microsoft.com/office/2006/documentManagement/types"/>
    <xsd:import namespace="http://schemas.microsoft.com/office/infopath/2007/PartnerControls"/>
    <xsd:element name="_bpm_StatoId" ma:index="9" nillable="true" ma:displayName="_bpm_StatoId" ma:internalName="_bpm_StatoId" ma:readOnly="true">
      <xsd:simpleType>
        <xsd:restriction base="dms:Text"/>
      </xsd:simpleType>
    </xsd:element>
    <xsd:element name="_bpm_OperazioneId" ma:index="10" nillable="true" ma:displayName="_bpm_OperazioneId" ma:internalName="_bpm_OperazioneId" ma:readOnly="true">
      <xsd:simpleType>
        <xsd:restriction base="dms:Text"/>
      </xsd:simpleType>
    </xsd:element>
    <xsd:element name="_bpm_ErroreId" ma:index="11" nillable="true" ma:displayName="_bpm_ErroreId" ma:internalName="_bpm_ErroreId" ma:readOnly="true">
      <xsd:simpleType>
        <xsd:restriction base="dms:Text"/>
      </xsd:simpleType>
    </xsd:element>
    <xsd:element name="_bpm_Sintesi" ma:index="12" nillable="true" ma:displayName="Firma" ma:internalName="_bpm_Sintesi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40614E-976A-418F-B16A-84904F839CF0}">
  <ds:schemaRefs>
    <ds:schemaRef ds:uri="http://purl.org/dc/terms/"/>
    <ds:schemaRef ds:uri="http://schemas.openxmlformats.org/package/2006/metadata/core-properties"/>
    <ds:schemaRef ds:uri="8c9d04a6-7a88-4483-bb4d-55bcd81f0c34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258f0a56-2901-4c87-a4c4-34a14d8c5b3d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03DEBD5-3DEB-44A7-A08F-CDDD7A0008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063B9DE-A844-4E35-A9D0-E4E12EBB39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8f0a56-2901-4c87-a4c4-34a14d8c5b3d"/>
    <ds:schemaRef ds:uri="8c9d04a6-7a88-4483-bb4d-55bcd81f0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listino pul.ord. e a richiest</vt:lpstr>
      <vt:lpstr>'listino pul.ord. e a richiest'!OLE_LINK3</vt:lpstr>
    </vt:vector>
  </TitlesOfParts>
  <Company>Regione Emilia-Romagna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Galli Rossella</dc:creator>
  <cp:lastModifiedBy>Mazzitelli Antonio</cp:lastModifiedBy>
  <dcterms:created xsi:type="dcterms:W3CDTF">2016-05-19T11:48:22Z</dcterms:created>
  <dcterms:modified xsi:type="dcterms:W3CDTF">2024-11-29T08:51:41Z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0x010100782AD666F55AD34DA29CD15807C881A3</vt:lpwstr>
  </property>
</Properties>
</file>