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O 9/adeguamento istat 05_2025/"/>
    </mc:Choice>
  </mc:AlternateContent>
  <xr:revisionPtr revIDLastSave="233" documentId="8_{79CBC69A-F5A7-4FD7-BFE2-72EBFCE3B765}" xr6:coauthVersionLast="47" xr6:coauthVersionMax="47" xr10:uidLastSave="{4B77ED73-6293-4015-B606-8B065AA2CF47}"/>
  <bookViews>
    <workbookView xWindow="-110" yWindow="-110" windowWidth="19420" windowHeight="11500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L12" i="1"/>
  <c r="L13" i="1"/>
  <c r="L14" i="1"/>
  <c r="L11" i="1"/>
  <c r="L7" i="1"/>
  <c r="L8" i="1"/>
  <c r="L9" i="1"/>
  <c r="L6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5" i="1"/>
  <c r="G81" i="1"/>
  <c r="G80" i="1"/>
  <c r="G68" i="1"/>
  <c r="G69" i="1"/>
  <c r="G70" i="1"/>
  <c r="G71" i="1"/>
  <c r="G67" i="1"/>
  <c r="G60" i="1"/>
  <c r="G61" i="1"/>
  <c r="G62" i="1"/>
  <c r="G59" i="1"/>
  <c r="G51" i="1"/>
  <c r="G52" i="1"/>
  <c r="G53" i="1"/>
  <c r="G54" i="1"/>
  <c r="G55" i="1"/>
  <c r="G50" i="1"/>
  <c r="G44" i="1"/>
  <c r="G45" i="1"/>
  <c r="G46" i="1"/>
  <c r="G47" i="1"/>
  <c r="G48" i="1"/>
  <c r="G43" i="1"/>
  <c r="G41" i="1"/>
  <c r="G35" i="1"/>
  <c r="G36" i="1"/>
  <c r="G34" i="1"/>
  <c r="G26" i="1"/>
  <c r="G27" i="1"/>
  <c r="G28" i="1"/>
  <c r="G29" i="1"/>
  <c r="G30" i="1"/>
  <c r="G31" i="1"/>
  <c r="G32" i="1"/>
  <c r="G25" i="1"/>
  <c r="J18" i="1"/>
  <c r="J12" i="1"/>
  <c r="J13" i="1"/>
  <c r="J14" i="1"/>
  <c r="J11" i="1"/>
  <c r="I15" i="1"/>
  <c r="I8" i="1"/>
  <c r="I9" i="1"/>
  <c r="I10" i="1"/>
  <c r="I11" i="1"/>
  <c r="I12" i="1"/>
  <c r="I13" i="1"/>
  <c r="I14" i="1"/>
  <c r="I16" i="1"/>
  <c r="I17" i="1"/>
  <c r="I18" i="1"/>
  <c r="I7" i="1"/>
  <c r="I6" i="1"/>
  <c r="F81" i="1"/>
  <c r="F80" i="1"/>
  <c r="F68" i="1"/>
  <c r="F69" i="1"/>
  <c r="F70" i="1"/>
  <c r="F71" i="1"/>
  <c r="F67" i="1"/>
  <c r="F60" i="1"/>
  <c r="F61" i="1"/>
  <c r="F62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J7" i="1"/>
  <c r="J8" i="1"/>
  <c r="J9" i="1"/>
  <c r="J6" i="1"/>
  <c r="I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E25" i="1"/>
  <c r="E26" i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  <c r="F18" i="1"/>
  <c r="E12" i="1"/>
  <c r="F12" i="1"/>
  <c r="E13" i="1"/>
  <c r="F13" i="1"/>
  <c r="E14" i="1"/>
  <c r="F14" i="1"/>
  <c r="F11" i="1"/>
  <c r="F7" i="1"/>
  <c r="F8" i="1"/>
  <c r="F9" i="1"/>
  <c r="F6" i="1"/>
  <c r="E6" i="1"/>
  <c r="E7" i="1"/>
  <c r="E8" i="1"/>
  <c r="E9" i="1"/>
  <c r="E10" i="1"/>
  <c r="E11" i="1"/>
  <c r="E15" i="1"/>
  <c r="E16" i="1"/>
  <c r="E17" i="1"/>
  <c r="E18" i="1"/>
  <c r="E5" i="1"/>
</calcChain>
</file>

<file path=xl/sharedStrings.xml><?xml version="1.0" encoding="utf-8"?>
<sst xmlns="http://schemas.openxmlformats.org/spreadsheetml/2006/main" count="303" uniqueCount="103">
  <si>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</si>
  <si>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</si>
  <si>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</si>
  <si>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</si>
  <si>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</si>
  <si>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</si>
  <si>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</si>
  <si>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</si>
  <si>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</si>
  <si>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</si>
  <si>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</si>
  <si>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</si>
  <si>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</si>
  <si>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</si>
  <si>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</si>
  <si>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</si>
  <si>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</si>
  <si>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</si>
  <si>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</si>
  <si>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</si>
  <si>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</si>
  <si>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</si>
  <si>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</si>
  <si>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</si>
  <si>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</si>
  <si>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</si>
  <si>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</si>
  <si>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</si>
  <si>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</si>
  <si>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</si>
  <si>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</si>
  <si>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</si>
  <si>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</si>
  <si>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</si>
  <si>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</si>
  <si>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</si>
  <si>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</si>
  <si>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</si>
  <si>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</si>
  <si>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</si>
  <si>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</si>
  <si>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</si>
  <si>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</si>
  <si>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</si>
  <si>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</si>
  <si>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</si>
  <si>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</si>
  <si>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</si>
  <si>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</si>
  <si>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</si>
  <si>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</si>
  <si>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</si>
  <si>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</si>
  <si>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</si>
  <si>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</si>
  <si>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</si>
  <si>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</si>
  <si>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</si>
  <si>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</si>
  <si>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</si>
  <si>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</si>
  <si>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</si>
  <si>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</si>
  <si>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</si>
  <si>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</si>
  <si>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</si>
  <si>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</si>
  <si>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</si>
  <si>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</si>
  <si>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</si>
  <si>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</si>
  <si>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</si>
  <si>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</si>
  <si>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</si>
  <si>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</si>
  <si>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</si>
  <si>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</si>
  <si>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</si>
  <si>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</si>
  <si>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</si>
  <si>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</si>
  <si>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</si>
  <si>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</si>
  <si>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</si>
  <si>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</si>
  <si>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</si>
  <si>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</si>
  <si>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</si>
  <si>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</si>
  <si>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</si>
  <si>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 xml:space="preserve"> VALORE EURO AGGIORNATO ISTAT</t>
  </si>
  <si>
    <t>IVA ESCLUSA  DD 230 N. 11/05/2022</t>
  </si>
  <si>
    <t>LIVELLO NORMALE AGGIORNATO ISTAT DD N. 230 11/05/2022</t>
  </si>
  <si>
    <t>LIVELLO RIDOTTO AGGIORNATO ISTAT DD  N. 230 11/05/2022</t>
  </si>
  <si>
    <t>LIVELLO NORMALE AGGIORNATO ISTAT DD N. 310 05/05/2023</t>
  </si>
  <si>
    <t>LIVELLO RIDOTTO AGGIORNATO ISTAT DD N. 310 05/05/2023</t>
  </si>
  <si>
    <t>IVA ESCLUSA  DD N. 310 05/05/2023</t>
  </si>
  <si>
    <t>LIVELLO NORMALE AGGIORNATO ISTAT DD N. 377 del 17/05/2024</t>
  </si>
  <si>
    <t>LIVELLO RIDOTTO AGGIORNATO ISTAT DD N. 377 del 17/05/2024</t>
  </si>
  <si>
    <t>IVA ESCLUSA  DD N. 377 del 17/05/2024</t>
  </si>
  <si>
    <t>IVA ESCLUSA  DD N.376 del 26/05/2025</t>
  </si>
  <si>
    <t>LIVELLO NORMALE AGGIORNATO ISTAT DDN.376 del 26/05/2025</t>
  </si>
  <si>
    <t>LIVELLO RIDOTTO AGGIORNATO ISTAT DD N.376 del 26/05/2025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</si>
</sst>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0" fillId="0" borderId="17" xfId="0" applyBorder="1"/>
    <xf numFmtId="164" fontId="0" fillId="0" borderId="0" xfId="0" applyNumberFormat="1"/>
    <xf numFmtId="0" fontId="5" fillId="4" borderId="14" xfId="0" applyFont="1" applyFill="1" applyBorder="1" applyAlignment="1">
      <alignment horizontal="center"/>
    </xf>
    <xf numFmtId="164" fontId="4" fillId="4" borderId="14" xfId="0" applyNumberFormat="1" applyFont="1" applyFill="1" applyBorder="1" applyAlignment="1">
      <alignment horizontal="center" vertical="center" wrapText="1"/>
    </xf>
    <xf numFmtId="0" fontId="0" fillId="4" borderId="17" xfId="0" applyFill="1" applyBorder="1"/>
    <xf numFmtId="0" fontId="4" fillId="4" borderId="1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topLeftCell="B1" zoomScale="78" zoomScaleNormal="78" workbookViewId="0">
      <selection activeCell="M23" sqref="M23"/>
    </sheetView>
  </sheetViews>
  <sheetFormatPr defaultRowHeight="14.5" x14ac:dyDescent="0.35"/>
  <cols>
    <col min="1" max="1" width="24.81640625" customWidth="1"/>
    <col min="2" max="2" width="20.90625" customWidth="1"/>
    <col min="3" max="3" width="11.26953125" customWidth="1"/>
    <col min="4" max="4" width="8.453125" customWidth="1"/>
    <col min="5" max="5" width="16.6328125" customWidth="1"/>
    <col min="6" max="6" width="16.08984375" customWidth="1"/>
    <col min="7" max="7" width="20" customWidth="1"/>
    <col min="8" max="8" width="12.453125" customWidth="1"/>
    <col min="9" max="9" width="18" customWidth="1"/>
    <col min="10" max="10" width="15.08984375" customWidth="1"/>
    <col min="11" max="11" width="17.08984375" customWidth="1"/>
    <col min="12" max="12" width="19.7265625" customWidth="1"/>
  </cols>
  <sheetData>
    <row r="1" spans="1:12" ht="15" thickBot="1" x14ac:dyDescent="0.4"/>
    <row r="2" spans="1:12" ht="15" thickBot="1" x14ac:dyDescent="0.4">
      <c r="A2" s="33" t="s">
        <v>87</v>
      </c>
      <c r="B2" s="34"/>
      <c r="C2" s="34"/>
      <c r="D2" s="34"/>
      <c r="E2" s="17"/>
      <c r="F2" s="18"/>
      <c r="G2" s="17"/>
      <c r="H2" s="25"/>
      <c r="I2" s="26"/>
      <c r="J2" s="26"/>
      <c r="K2" s="30"/>
      <c r="L2" s="30"/>
    </row>
    <row r="3" spans="1:12" ht="14.4" customHeight="1" x14ac:dyDescent="0.35">
      <c r="A3" s="38" t="s">
        <v>67</v>
      </c>
      <c r="B3" s="40" t="s">
        <v>68</v>
      </c>
      <c r="C3" s="40" t="s">
        <v>69</v>
      </c>
      <c r="D3" s="40" t="s">
        <v>70</v>
      </c>
      <c r="E3" s="40" t="s">
        <v>92</v>
      </c>
      <c r="F3" s="40" t="s">
        <v>93</v>
      </c>
      <c r="G3" s="40" t="s">
        <v>94</v>
      </c>
      <c r="H3" s="40" t="s">
        <v>95</v>
      </c>
      <c r="I3" s="40" t="s">
        <v>97</v>
      </c>
      <c r="J3" s="40" t="s">
        <v>98</v>
      </c>
      <c r="K3" s="42" t="s">
        <v>101</v>
      </c>
      <c r="L3" s="42" t="s">
        <v>102</v>
      </c>
    </row>
    <row r="4" spans="1:12" ht="35.75" customHeight="1" thickBot="1" x14ac:dyDescent="0.4">
      <c r="A4" s="39"/>
      <c r="B4" s="41"/>
      <c r="C4" s="41"/>
      <c r="D4" s="41"/>
      <c r="E4" s="41"/>
      <c r="F4" s="41"/>
      <c r="G4" s="41"/>
      <c r="H4" s="41"/>
      <c r="I4" s="41"/>
      <c r="J4" s="41"/>
      <c r="K4" s="43"/>
      <c r="L4" s="43"/>
    </row>
    <row r="5" spans="1:12" ht="15.5" thickTop="1" thickBot="1" x14ac:dyDescent="0.4">
      <c r="A5" s="19" t="s">
        <v>71</v>
      </c>
      <c r="B5" s="2" t="s">
        <v>72</v>
      </c>
      <c r="C5" s="20">
        <v>1.1627000000000001</v>
      </c>
      <c r="D5" s="20" t="s">
        <v>73</v>
      </c>
      <c r="E5" s="14">
        <f t="shared" ref="E5:E18" si="0">C5+(C5*6.4%)</f>
        <v>1.2371128</v>
      </c>
      <c r="F5" s="21" t="s">
        <v>73</v>
      </c>
      <c r="G5" s="14">
        <f>E5+(E5*7.6%)</f>
        <v>1.3311333728000001</v>
      </c>
      <c r="H5" s="21" t="s">
        <v>73</v>
      </c>
      <c r="I5" s="29">
        <f>G5+(G5*1.2%)</f>
        <v>1.3471069732736001</v>
      </c>
      <c r="J5" s="31" t="s">
        <v>73</v>
      </c>
      <c r="K5" s="14">
        <f>I5+(I5*1.7%)</f>
        <v>1.3700077918192513</v>
      </c>
      <c r="L5" s="21" t="s">
        <v>73</v>
      </c>
    </row>
    <row r="6" spans="1:12" ht="15" thickBot="1" x14ac:dyDescent="0.4">
      <c r="A6" s="19" t="s">
        <v>74</v>
      </c>
      <c r="B6" s="2" t="s">
        <v>72</v>
      </c>
      <c r="C6" s="20">
        <v>0.88619999999999999</v>
      </c>
      <c r="D6" s="20">
        <v>0.61240000000000006</v>
      </c>
      <c r="E6" s="14">
        <f t="shared" si="0"/>
        <v>0.9429168</v>
      </c>
      <c r="F6" s="14">
        <f>D6+(D6*6.4%)</f>
        <v>0.65159360000000011</v>
      </c>
      <c r="G6" s="14">
        <f t="shared" ref="G6:G18" si="1">E6+(E6*7.6%)</f>
        <v>1.0145784767999999</v>
      </c>
      <c r="H6" s="14">
        <f>F6+(F6*7.6%)</f>
        <v>0.70111471360000011</v>
      </c>
      <c r="I6" s="29">
        <f>G6+(G6*1.2%)</f>
        <v>1.0267534185215998</v>
      </c>
      <c r="J6" s="29">
        <f>H6+(H6*1.2%)</f>
        <v>0.70952809016320006</v>
      </c>
      <c r="K6" s="14">
        <f t="shared" ref="K6:K18" si="2">I6+(I6*1.7%)</f>
        <v>1.044208226636467</v>
      </c>
      <c r="L6" s="14">
        <f>J6+(J6*1.7%)</f>
        <v>0.72159006769597445</v>
      </c>
    </row>
    <row r="7" spans="1:12" ht="15" thickBot="1" x14ac:dyDescent="0.4">
      <c r="A7" s="19" t="s">
        <v>75</v>
      </c>
      <c r="B7" s="2" t="s">
        <v>72</v>
      </c>
      <c r="C7" s="20">
        <v>0.79190000000000005</v>
      </c>
      <c r="D7" s="20">
        <v>0.58450000000000002</v>
      </c>
      <c r="E7" s="14">
        <f t="shared" si="0"/>
        <v>0.84258160000000004</v>
      </c>
      <c r="F7" s="14">
        <f>D7+(D7*6.4%)</f>
        <v>0.62190800000000002</v>
      </c>
      <c r="G7" s="14">
        <f t="shared" si="1"/>
        <v>0.90661780160000005</v>
      </c>
      <c r="H7" s="14">
        <f t="shared" ref="H7:H18" si="3">F7+(F7*7.6%)</f>
        <v>0.66917300800000001</v>
      </c>
      <c r="I7" s="29">
        <f>G7+(G7*1.2%)</f>
        <v>0.91749721521920002</v>
      </c>
      <c r="J7" s="29">
        <f t="shared" ref="J7:J9" si="4">H7+(H7*1.2%)</f>
        <v>0.67720308409600005</v>
      </c>
      <c r="K7" s="14">
        <f t="shared" si="2"/>
        <v>0.93309466787792639</v>
      </c>
      <c r="L7" s="14">
        <f t="shared" ref="L7:L9" si="5">J7+(J7*1.7%)</f>
        <v>0.688715536525632</v>
      </c>
    </row>
    <row r="8" spans="1:12" ht="15" thickBot="1" x14ac:dyDescent="0.4">
      <c r="A8" s="19" t="s">
        <v>76</v>
      </c>
      <c r="B8" s="2" t="s">
        <v>72</v>
      </c>
      <c r="C8" s="20">
        <v>0.52790000000000004</v>
      </c>
      <c r="D8" s="20">
        <v>0.35189999999999999</v>
      </c>
      <c r="E8" s="14">
        <f t="shared" si="0"/>
        <v>0.56168560000000001</v>
      </c>
      <c r="F8" s="14">
        <f>D8+(D8*6.4%)</f>
        <v>0.37442159999999997</v>
      </c>
      <c r="G8" s="14">
        <f t="shared" si="1"/>
        <v>0.60437370560000003</v>
      </c>
      <c r="H8" s="14">
        <f t="shared" si="3"/>
        <v>0.40287764159999995</v>
      </c>
      <c r="I8" s="29">
        <f t="shared" ref="I8:I18" si="6">G8+(G8*1.2%)</f>
        <v>0.61162619006719998</v>
      </c>
      <c r="J8" s="29">
        <f t="shared" si="4"/>
        <v>0.40771217329919995</v>
      </c>
      <c r="K8" s="14">
        <f t="shared" si="2"/>
        <v>0.62202383529834238</v>
      </c>
      <c r="L8" s="14">
        <f t="shared" si="5"/>
        <v>0.41464328024528635</v>
      </c>
    </row>
    <row r="9" spans="1:12" ht="15" thickBot="1" x14ac:dyDescent="0.4">
      <c r="A9" s="19" t="s">
        <v>77</v>
      </c>
      <c r="B9" s="2" t="s">
        <v>72</v>
      </c>
      <c r="C9" s="20">
        <v>1.345</v>
      </c>
      <c r="D9" s="20">
        <v>0.93640000000000001</v>
      </c>
      <c r="E9" s="14">
        <f t="shared" si="0"/>
        <v>1.4310799999999999</v>
      </c>
      <c r="F9" s="14">
        <f>D9+(D9*6.4%)</f>
        <v>0.99632960000000004</v>
      </c>
      <c r="G9" s="14">
        <f t="shared" si="1"/>
        <v>1.5398420799999999</v>
      </c>
      <c r="H9" s="14">
        <f t="shared" si="3"/>
        <v>1.0720506496</v>
      </c>
      <c r="I9" s="29">
        <f t="shared" si="6"/>
        <v>1.5583201849599999</v>
      </c>
      <c r="J9" s="29">
        <f t="shared" si="4"/>
        <v>1.0849152573951999</v>
      </c>
      <c r="K9" s="14">
        <f t="shared" si="2"/>
        <v>1.5848116281043199</v>
      </c>
      <c r="L9" s="14">
        <f t="shared" si="5"/>
        <v>1.1033588167709183</v>
      </c>
    </row>
    <row r="10" spans="1:12" ht="15" thickBot="1" x14ac:dyDescent="0.4">
      <c r="A10" s="19" t="s">
        <v>78</v>
      </c>
      <c r="B10" s="2" t="s">
        <v>72</v>
      </c>
      <c r="C10" s="20">
        <v>1.345</v>
      </c>
      <c r="D10" s="20" t="s">
        <v>73</v>
      </c>
      <c r="E10" s="14">
        <f t="shared" si="0"/>
        <v>1.4310799999999999</v>
      </c>
      <c r="F10" s="20" t="s">
        <v>73</v>
      </c>
      <c r="G10" s="14">
        <f t="shared" si="1"/>
        <v>1.5398420799999999</v>
      </c>
      <c r="H10" s="20" t="s">
        <v>73</v>
      </c>
      <c r="I10" s="29">
        <f t="shared" si="6"/>
        <v>1.5583201849599999</v>
      </c>
      <c r="J10" s="32" t="s">
        <v>73</v>
      </c>
      <c r="K10" s="14">
        <f t="shared" si="2"/>
        <v>1.5848116281043199</v>
      </c>
      <c r="L10" s="20" t="s">
        <v>73</v>
      </c>
    </row>
    <row r="11" spans="1:12" ht="15" thickBot="1" x14ac:dyDescent="0.4">
      <c r="A11" s="19" t="s">
        <v>79</v>
      </c>
      <c r="B11" s="2" t="s">
        <v>72</v>
      </c>
      <c r="C11" s="20">
        <v>0.12570000000000001</v>
      </c>
      <c r="D11" s="20">
        <v>8.7900000000000006E-2</v>
      </c>
      <c r="E11" s="14">
        <f t="shared" si="0"/>
        <v>0.1337448</v>
      </c>
      <c r="F11" s="14">
        <f>D11+(D11*6.4%)</f>
        <v>9.35256E-2</v>
      </c>
      <c r="G11" s="14">
        <f t="shared" si="1"/>
        <v>0.1439094048</v>
      </c>
      <c r="H11" s="14">
        <f t="shared" si="3"/>
        <v>0.1006335456</v>
      </c>
      <c r="I11" s="29">
        <f t="shared" si="6"/>
        <v>0.14563631765759999</v>
      </c>
      <c r="J11" s="29">
        <f>H11+(H11*1.2%)</f>
        <v>0.10184114814719999</v>
      </c>
      <c r="K11" s="14">
        <f t="shared" si="2"/>
        <v>0.14811213505777918</v>
      </c>
      <c r="L11" s="14">
        <f>J11+(J11*1.7%)</f>
        <v>0.10357244766570239</v>
      </c>
    </row>
    <row r="12" spans="1:12" ht="15" thickBot="1" x14ac:dyDescent="0.4">
      <c r="A12" s="19" t="s">
        <v>80</v>
      </c>
      <c r="B12" s="2" t="s">
        <v>72</v>
      </c>
      <c r="C12" s="20">
        <v>1.1124000000000001</v>
      </c>
      <c r="D12" s="20">
        <v>0.84840000000000004</v>
      </c>
      <c r="E12" s="14">
        <f t="shared" si="0"/>
        <v>1.1835936</v>
      </c>
      <c r="F12" s="14">
        <f>D12+(D12*6.4%)</f>
        <v>0.90269759999999999</v>
      </c>
      <c r="G12" s="14">
        <f t="shared" si="1"/>
        <v>1.2735467136</v>
      </c>
      <c r="H12" s="14">
        <f t="shared" si="3"/>
        <v>0.97130261760000003</v>
      </c>
      <c r="I12" s="29">
        <f t="shared" si="6"/>
        <v>1.2888292741632001</v>
      </c>
      <c r="J12" s="29">
        <f t="shared" ref="J12:J14" si="7">H12+(H12*1.2%)</f>
        <v>0.98295824901119999</v>
      </c>
      <c r="K12" s="14">
        <f t="shared" si="2"/>
        <v>1.3107393718239746</v>
      </c>
      <c r="L12" s="14">
        <f t="shared" ref="L12:L14" si="8">J12+(J12*1.7%)</f>
        <v>0.99966853924439036</v>
      </c>
    </row>
    <row r="13" spans="1:12" ht="15" thickBot="1" x14ac:dyDescent="0.4">
      <c r="A13" s="19" t="s">
        <v>81</v>
      </c>
      <c r="B13" s="2" t="s">
        <v>72</v>
      </c>
      <c r="C13" s="22">
        <v>11124</v>
      </c>
      <c r="D13" s="20">
        <v>0.84840000000000004</v>
      </c>
      <c r="E13" s="14">
        <f t="shared" si="0"/>
        <v>11835.936</v>
      </c>
      <c r="F13" s="14">
        <f>D13+(D13*6.4%)</f>
        <v>0.90269759999999999</v>
      </c>
      <c r="G13" s="14">
        <f t="shared" si="1"/>
        <v>12735.467135999999</v>
      </c>
      <c r="H13" s="14">
        <f t="shared" si="3"/>
        <v>0.97130261760000003</v>
      </c>
      <c r="I13" s="29">
        <f t="shared" si="6"/>
        <v>12888.292741632</v>
      </c>
      <c r="J13" s="29">
        <f t="shared" si="7"/>
        <v>0.98295824901119999</v>
      </c>
      <c r="K13" s="14">
        <f t="shared" si="2"/>
        <v>13107.393718239744</v>
      </c>
      <c r="L13" s="14">
        <f t="shared" si="8"/>
        <v>0.99966853924439036</v>
      </c>
    </row>
    <row r="14" spans="1:12" ht="15" thickBot="1" x14ac:dyDescent="0.4">
      <c r="A14" s="19" t="s">
        <v>82</v>
      </c>
      <c r="B14" s="2" t="s">
        <v>72</v>
      </c>
      <c r="C14" s="20">
        <v>1.1124000000000001</v>
      </c>
      <c r="D14" s="20">
        <v>0.84840000000000004</v>
      </c>
      <c r="E14" s="14">
        <f t="shared" si="0"/>
        <v>1.1835936</v>
      </c>
      <c r="F14" s="14">
        <f>D14+(D14*6.4%)</f>
        <v>0.90269759999999999</v>
      </c>
      <c r="G14" s="14">
        <f t="shared" si="1"/>
        <v>1.2735467136</v>
      </c>
      <c r="H14" s="14">
        <f t="shared" si="3"/>
        <v>0.97130261760000003</v>
      </c>
      <c r="I14" s="29">
        <f t="shared" si="6"/>
        <v>1.2888292741632001</v>
      </c>
      <c r="J14" s="29">
        <f t="shared" si="7"/>
        <v>0.98295824901119999</v>
      </c>
      <c r="K14" s="14">
        <f t="shared" si="2"/>
        <v>1.3107393718239746</v>
      </c>
      <c r="L14" s="14">
        <f t="shared" si="8"/>
        <v>0.99966853924439036</v>
      </c>
    </row>
    <row r="15" spans="1:12" ht="15" thickBot="1" x14ac:dyDescent="0.4">
      <c r="A15" s="19" t="s">
        <v>83</v>
      </c>
      <c r="B15" s="2" t="s">
        <v>89</v>
      </c>
      <c r="C15" s="20">
        <v>8.7900000000000006E-2</v>
      </c>
      <c r="D15" s="20" t="s">
        <v>73</v>
      </c>
      <c r="E15" s="14">
        <f t="shared" si="0"/>
        <v>9.35256E-2</v>
      </c>
      <c r="F15" s="20" t="s">
        <v>73</v>
      </c>
      <c r="G15" s="14">
        <f t="shared" si="1"/>
        <v>0.1006335456</v>
      </c>
      <c r="H15" s="20" t="s">
        <v>73</v>
      </c>
      <c r="I15" s="29">
        <f>G15+(G15*1.2%)</f>
        <v>0.10184114814719999</v>
      </c>
      <c r="J15" s="32" t="s">
        <v>73</v>
      </c>
      <c r="K15" s="14">
        <f t="shared" si="2"/>
        <v>0.10357244766570239</v>
      </c>
      <c r="L15" s="20" t="s">
        <v>73</v>
      </c>
    </row>
    <row r="16" spans="1:12" ht="15" thickBot="1" x14ac:dyDescent="0.4">
      <c r="A16" s="19" t="s">
        <v>84</v>
      </c>
      <c r="B16" s="2" t="s">
        <v>72</v>
      </c>
      <c r="C16" s="20">
        <v>2.0007999999999999</v>
      </c>
      <c r="D16" s="20" t="s">
        <v>73</v>
      </c>
      <c r="E16" s="14">
        <f t="shared" si="0"/>
        <v>2.1288511999999997</v>
      </c>
      <c r="F16" s="20" t="s">
        <v>73</v>
      </c>
      <c r="G16" s="14">
        <f t="shared" si="1"/>
        <v>2.2906438911999998</v>
      </c>
      <c r="H16" s="20" t="s">
        <v>73</v>
      </c>
      <c r="I16" s="29">
        <f t="shared" si="6"/>
        <v>2.3181316178943998</v>
      </c>
      <c r="J16" s="32" t="s">
        <v>73</v>
      </c>
      <c r="K16" s="14">
        <f t="shared" si="2"/>
        <v>2.3575398553986044</v>
      </c>
      <c r="L16" s="20" t="s">
        <v>73</v>
      </c>
    </row>
    <row r="17" spans="1:12" ht="15" thickBot="1" x14ac:dyDescent="0.4">
      <c r="A17" s="19" t="s">
        <v>85</v>
      </c>
      <c r="B17" s="2" t="s">
        <v>72</v>
      </c>
      <c r="C17" s="20">
        <v>1.0495000000000001</v>
      </c>
      <c r="D17" s="20" t="s">
        <v>73</v>
      </c>
      <c r="E17" s="14">
        <f t="shared" si="0"/>
        <v>1.1166680000000002</v>
      </c>
      <c r="F17" s="20" t="s">
        <v>73</v>
      </c>
      <c r="G17" s="14">
        <f t="shared" si="1"/>
        <v>1.2015347680000001</v>
      </c>
      <c r="H17" s="20" t="s">
        <v>73</v>
      </c>
      <c r="I17" s="29">
        <f t="shared" si="6"/>
        <v>1.2159531852160002</v>
      </c>
      <c r="J17" s="32" t="s">
        <v>73</v>
      </c>
      <c r="K17" s="14">
        <f t="shared" si="2"/>
        <v>1.2366243893646722</v>
      </c>
      <c r="L17" s="20" t="s">
        <v>73</v>
      </c>
    </row>
    <row r="18" spans="1:12" ht="15" thickBot="1" x14ac:dyDescent="0.4">
      <c r="A18" s="23" t="s">
        <v>86</v>
      </c>
      <c r="B18" s="3" t="s">
        <v>72</v>
      </c>
      <c r="C18" s="24">
        <v>0.99299999999999999</v>
      </c>
      <c r="D18" s="24">
        <v>0.84840000000000004</v>
      </c>
      <c r="E18" s="14">
        <f t="shared" si="0"/>
        <v>1.0565519999999999</v>
      </c>
      <c r="F18" s="14">
        <f>D18+(D18*6.4%)</f>
        <v>0.90269759999999999</v>
      </c>
      <c r="G18" s="14">
        <f t="shared" si="1"/>
        <v>1.1368499519999999</v>
      </c>
      <c r="H18" s="14">
        <f t="shared" si="3"/>
        <v>0.97130261760000003</v>
      </c>
      <c r="I18" s="29">
        <f t="shared" si="6"/>
        <v>1.1504921514239999</v>
      </c>
      <c r="J18" s="29">
        <f>H18+(H18*1.2%)</f>
        <v>0.98295824901119999</v>
      </c>
      <c r="K18" s="14">
        <f t="shared" si="2"/>
        <v>1.1700505179982079</v>
      </c>
      <c r="L18" s="14">
        <f>J18+(J18*1.7%)</f>
        <v>0.99966853924439036</v>
      </c>
    </row>
    <row r="19" spans="1:12" ht="15" thickTop="1" x14ac:dyDescent="0.35"/>
    <row r="21" spans="1:12" ht="15" thickBot="1" x14ac:dyDescent="0.4"/>
    <row r="22" spans="1:12" ht="15" thickBot="1" x14ac:dyDescent="0.4">
      <c r="A22" s="35" t="s">
        <v>88</v>
      </c>
      <c r="B22" s="36"/>
      <c r="C22" s="37"/>
      <c r="D22" s="16"/>
      <c r="E22" s="16"/>
      <c r="F22" s="16"/>
      <c r="G22" s="28"/>
    </row>
    <row r="23" spans="1:12" ht="31.5" x14ac:dyDescent="0.35">
      <c r="A23" s="38" t="s">
        <v>0</v>
      </c>
      <c r="B23" s="40" t="s">
        <v>1</v>
      </c>
      <c r="C23" s="8" t="s">
        <v>2</v>
      </c>
      <c r="D23" s="8" t="s">
        <v>90</v>
      </c>
      <c r="E23" s="8" t="s">
        <v>90</v>
      </c>
      <c r="F23" s="11" t="s">
        <v>90</v>
      </c>
      <c r="G23" s="11" t="s">
        <v>90</v>
      </c>
    </row>
    <row r="24" spans="1:12" ht="25.25" customHeight="1" thickBot="1" x14ac:dyDescent="0.4">
      <c r="A24" s="39"/>
      <c r="B24" s="41"/>
      <c r="C24" s="1" t="s">
        <v>3</v>
      </c>
      <c r="D24" s="1" t="s">
        <v>91</v>
      </c>
      <c r="E24" s="1" t="s">
        <v>96</v>
      </c>
      <c r="F24" s="12" t="s">
        <v>99</v>
      </c>
      <c r="G24" s="12" t="s">
        <v>100</v>
      </c>
    </row>
    <row r="25" spans="1:12" ht="41" thickTop="1" thickBot="1" x14ac:dyDescent="0.4">
      <c r="A25" s="5" t="s">
        <v>4</v>
      </c>
      <c r="B25" s="2" t="s">
        <v>5</v>
      </c>
      <c r="C25" s="9">
        <v>1.0250999999999999</v>
      </c>
      <c r="D25" s="14">
        <f>C25+(C25*6.4%)</f>
        <v>1.0907064</v>
      </c>
      <c r="E25" s="14">
        <f>D25+(D25*6.4%)</f>
        <v>1.1605116095999999</v>
      </c>
      <c r="F25" s="14">
        <f>E25+(E25*1.2%)</f>
        <v>1.1744377489151998</v>
      </c>
      <c r="G25" s="14">
        <f>F25+(F25*1.7%)</f>
        <v>1.1944031906467583</v>
      </c>
    </row>
    <row r="26" spans="1:12" ht="15" thickBot="1" x14ac:dyDescent="0.4">
      <c r="A26" s="5" t="s">
        <v>6</v>
      </c>
      <c r="B26" s="2" t="s">
        <v>7</v>
      </c>
      <c r="C26" s="9">
        <v>4.2999999999999997E-2</v>
      </c>
      <c r="D26" s="14">
        <f t="shared" ref="D26:D32" si="9">C26+(C26*6.4%)</f>
        <v>4.5751999999999994E-2</v>
      </c>
      <c r="E26" s="14">
        <f t="shared" ref="E26:E81" si="10">D26+(D26*7.6%)</f>
        <v>4.9229151999999991E-2</v>
      </c>
      <c r="F26" s="14">
        <f t="shared" ref="F26:F32" si="11">E26+(E26*1.2%)</f>
        <v>4.9819901823999993E-2</v>
      </c>
      <c r="G26" s="14">
        <f t="shared" ref="G26:G32" si="12">F26+(F26*1.7%)</f>
        <v>5.066684015500799E-2</v>
      </c>
      <c r="I26" s="27"/>
    </row>
    <row r="27" spans="1:12" ht="24.5" customHeight="1" thickBot="1" x14ac:dyDescent="0.4">
      <c r="A27" s="5" t="s">
        <v>8</v>
      </c>
      <c r="B27" s="2" t="s">
        <v>7</v>
      </c>
      <c r="C27" s="9">
        <v>2.46E-2</v>
      </c>
      <c r="D27" s="14">
        <f t="shared" si="9"/>
        <v>2.61744E-2</v>
      </c>
      <c r="E27" s="14">
        <f t="shared" si="10"/>
        <v>2.8163654400000002E-2</v>
      </c>
      <c r="F27" s="14">
        <f t="shared" si="11"/>
        <v>2.8501618252800003E-2</v>
      </c>
      <c r="G27" s="14">
        <f t="shared" si="12"/>
        <v>2.8986145763097604E-2</v>
      </c>
    </row>
    <row r="28" spans="1:12" ht="20.5" thickBot="1" x14ac:dyDescent="0.4">
      <c r="A28" s="5" t="s">
        <v>9</v>
      </c>
      <c r="B28" s="2" t="s">
        <v>7</v>
      </c>
      <c r="C28" s="9">
        <v>1.2089000000000001</v>
      </c>
      <c r="D28" s="14">
        <f t="shared" si="9"/>
        <v>1.2862696</v>
      </c>
      <c r="E28" s="14">
        <f t="shared" si="10"/>
        <v>1.3840260896000001</v>
      </c>
      <c r="F28" s="14">
        <f t="shared" si="11"/>
        <v>1.4006344026752</v>
      </c>
      <c r="G28" s="14">
        <f t="shared" si="12"/>
        <v>1.4244451875206785</v>
      </c>
    </row>
    <row r="29" spans="1:12" ht="20.5" thickBot="1" x14ac:dyDescent="0.4">
      <c r="A29" s="5" t="s">
        <v>10</v>
      </c>
      <c r="B29" s="2" t="s">
        <v>11</v>
      </c>
      <c r="C29" s="9">
        <v>1.54E-2</v>
      </c>
      <c r="D29" s="14">
        <f t="shared" si="9"/>
        <v>1.63856E-2</v>
      </c>
      <c r="E29" s="14">
        <f t="shared" si="10"/>
        <v>1.76309056E-2</v>
      </c>
      <c r="F29" s="14">
        <f t="shared" si="11"/>
        <v>1.78424764672E-2</v>
      </c>
      <c r="G29" s="14">
        <f t="shared" si="12"/>
        <v>1.81457985671424E-2</v>
      </c>
    </row>
    <row r="30" spans="1:12" ht="20.5" thickBot="1" x14ac:dyDescent="0.4">
      <c r="A30" s="5" t="s">
        <v>12</v>
      </c>
      <c r="B30" s="2" t="s">
        <v>13</v>
      </c>
      <c r="C30" s="9">
        <v>0.28699999999999998</v>
      </c>
      <c r="D30" s="14">
        <f t="shared" si="9"/>
        <v>0.30536799999999997</v>
      </c>
      <c r="E30" s="14">
        <f t="shared" si="10"/>
        <v>0.328575968</v>
      </c>
      <c r="F30" s="14">
        <f t="shared" si="11"/>
        <v>0.33251887961600002</v>
      </c>
      <c r="G30" s="14">
        <f t="shared" si="12"/>
        <v>0.33817170056947204</v>
      </c>
    </row>
    <row r="31" spans="1:12" ht="40.5" thickBot="1" x14ac:dyDescent="0.4">
      <c r="A31" s="5" t="s">
        <v>14</v>
      </c>
      <c r="B31" s="2" t="s">
        <v>13</v>
      </c>
      <c r="C31" s="9">
        <v>6.1499999999999999E-2</v>
      </c>
      <c r="D31" s="14">
        <f t="shared" si="9"/>
        <v>6.5435999999999994E-2</v>
      </c>
      <c r="E31" s="14">
        <f t="shared" si="10"/>
        <v>7.0409135999999997E-2</v>
      </c>
      <c r="F31" s="14">
        <f t="shared" si="11"/>
        <v>7.1254045631999996E-2</v>
      </c>
      <c r="G31" s="14">
        <f t="shared" si="12"/>
        <v>7.2465364407743996E-2</v>
      </c>
    </row>
    <row r="32" spans="1:12" ht="15" thickBot="1" x14ac:dyDescent="0.4">
      <c r="A32" s="5" t="s">
        <v>15</v>
      </c>
      <c r="B32" s="2" t="s">
        <v>13</v>
      </c>
      <c r="C32" s="9">
        <v>4.1000000000000002E-2</v>
      </c>
      <c r="D32" s="14">
        <f t="shared" si="9"/>
        <v>4.3624000000000003E-2</v>
      </c>
      <c r="E32" s="14">
        <f t="shared" si="10"/>
        <v>4.6939424E-2</v>
      </c>
      <c r="F32" s="14">
        <f t="shared" si="11"/>
        <v>4.7502697088E-2</v>
      </c>
      <c r="G32" s="14">
        <f t="shared" si="12"/>
        <v>4.8310242938495999E-2</v>
      </c>
    </row>
    <row r="33" spans="1:7" ht="30.5" thickBot="1" x14ac:dyDescent="0.4">
      <c r="A33" s="5" t="s">
        <v>16</v>
      </c>
      <c r="B33" s="2" t="s">
        <v>17</v>
      </c>
      <c r="C33" s="9" t="s">
        <v>18</v>
      </c>
      <c r="D33" s="14" t="s">
        <v>18</v>
      </c>
      <c r="E33" s="14" t="s">
        <v>18</v>
      </c>
      <c r="F33" s="14" t="s">
        <v>18</v>
      </c>
      <c r="G33" s="14" t="s">
        <v>18</v>
      </c>
    </row>
    <row r="34" spans="1:7" ht="20.5" thickBot="1" x14ac:dyDescent="0.4">
      <c r="A34" s="5" t="s">
        <v>19</v>
      </c>
      <c r="B34" s="2" t="s">
        <v>13</v>
      </c>
      <c r="C34" s="9">
        <v>0.36909999999999998</v>
      </c>
      <c r="D34" s="15">
        <f>C34+(C34*6.4%)</f>
        <v>0.39272239999999997</v>
      </c>
      <c r="E34" s="14">
        <f t="shared" si="10"/>
        <v>0.42256930239999996</v>
      </c>
      <c r="F34" s="14">
        <f>E34+(E34*1.2%)</f>
        <v>0.42764013402879997</v>
      </c>
      <c r="G34" s="14">
        <f>F34+(F34*1.7%)</f>
        <v>0.43491001630728959</v>
      </c>
    </row>
    <row r="35" spans="1:7" ht="20.5" thickBot="1" x14ac:dyDescent="0.4">
      <c r="A35" s="5" t="s">
        <v>20</v>
      </c>
      <c r="B35" s="2" t="s">
        <v>13</v>
      </c>
      <c r="C35" s="9">
        <v>0.31530000000000002</v>
      </c>
      <c r="D35" s="15">
        <f>C35+(C35*6.4%)</f>
        <v>0.33547920000000003</v>
      </c>
      <c r="E35" s="14">
        <f t="shared" si="10"/>
        <v>0.36097561920000004</v>
      </c>
      <c r="F35" s="14">
        <f t="shared" ref="F35:G36" si="13">E35+(E35*1.2%)</f>
        <v>0.36530732663040005</v>
      </c>
      <c r="G35" s="14">
        <f t="shared" ref="G35:G36" si="14">F35+(F35*1.7%)</f>
        <v>0.37151755118311686</v>
      </c>
    </row>
    <row r="36" spans="1:7" ht="30.5" thickBot="1" x14ac:dyDescent="0.4">
      <c r="A36" s="5" t="s">
        <v>21</v>
      </c>
      <c r="B36" s="2" t="s">
        <v>13</v>
      </c>
      <c r="C36" s="9">
        <v>0.33829999999999999</v>
      </c>
      <c r="D36" s="15">
        <f>C36+(C36*6.4%)</f>
        <v>0.35995119999999997</v>
      </c>
      <c r="E36" s="14">
        <f t="shared" si="10"/>
        <v>0.38730749119999996</v>
      </c>
      <c r="F36" s="14">
        <f t="shared" si="13"/>
        <v>0.39195518109439997</v>
      </c>
      <c r="G36" s="14">
        <f t="shared" si="14"/>
        <v>0.39861841917300478</v>
      </c>
    </row>
    <row r="37" spans="1:7" ht="20.5" thickBot="1" x14ac:dyDescent="0.4">
      <c r="A37" s="5" t="s">
        <v>22</v>
      </c>
      <c r="B37" s="2" t="s">
        <v>17</v>
      </c>
      <c r="C37" s="9" t="s">
        <v>18</v>
      </c>
      <c r="D37" s="15" t="s">
        <v>18</v>
      </c>
      <c r="E37" s="15" t="s">
        <v>18</v>
      </c>
      <c r="F37" s="15" t="s">
        <v>18</v>
      </c>
      <c r="G37" s="15" t="s">
        <v>18</v>
      </c>
    </row>
    <row r="38" spans="1:7" ht="15" thickBot="1" x14ac:dyDescent="0.4">
      <c r="A38" s="5" t="s">
        <v>23</v>
      </c>
      <c r="B38" s="2" t="s">
        <v>17</v>
      </c>
      <c r="C38" s="9" t="s">
        <v>18</v>
      </c>
      <c r="D38" s="15" t="s">
        <v>18</v>
      </c>
      <c r="E38" s="15" t="s">
        <v>18</v>
      </c>
      <c r="F38" s="15" t="s">
        <v>18</v>
      </c>
      <c r="G38" s="15" t="s">
        <v>18</v>
      </c>
    </row>
    <row r="39" spans="1:7" ht="15" thickBot="1" x14ac:dyDescent="0.4">
      <c r="A39" s="5" t="s">
        <v>24</v>
      </c>
      <c r="B39" s="2" t="s">
        <v>17</v>
      </c>
      <c r="C39" s="9" t="s">
        <v>18</v>
      </c>
      <c r="D39" s="15" t="s">
        <v>18</v>
      </c>
      <c r="E39" s="15" t="s">
        <v>18</v>
      </c>
      <c r="F39" s="15" t="s">
        <v>18</v>
      </c>
      <c r="G39" s="15" t="s">
        <v>18</v>
      </c>
    </row>
    <row r="40" spans="1:7" ht="20.5" thickBot="1" x14ac:dyDescent="0.4">
      <c r="A40" s="5" t="s">
        <v>25</v>
      </c>
      <c r="B40" s="2" t="s">
        <v>17</v>
      </c>
      <c r="C40" s="9" t="s">
        <v>18</v>
      </c>
      <c r="D40" s="15" t="s">
        <v>18</v>
      </c>
      <c r="E40" s="15" t="s">
        <v>18</v>
      </c>
      <c r="F40" s="15" t="s">
        <v>18</v>
      </c>
      <c r="G40" s="15" t="s">
        <v>18</v>
      </c>
    </row>
    <row r="41" spans="1:7" ht="20.5" thickBot="1" x14ac:dyDescent="0.4">
      <c r="A41" s="5" t="s">
        <v>26</v>
      </c>
      <c r="B41" s="2" t="s">
        <v>13</v>
      </c>
      <c r="C41" s="9">
        <v>0.246</v>
      </c>
      <c r="D41" s="15">
        <f>C41+(C41*6.4%)</f>
        <v>0.26174399999999998</v>
      </c>
      <c r="E41" s="14">
        <f t="shared" si="10"/>
        <v>0.28163654399999999</v>
      </c>
      <c r="F41" s="14">
        <f>E41+(E41*1.2%)</f>
        <v>0.28501618252799998</v>
      </c>
      <c r="G41" s="14">
        <f>F41+(F41*1.7%)</f>
        <v>0.28986145763097598</v>
      </c>
    </row>
    <row r="42" spans="1:7" ht="15" thickBot="1" x14ac:dyDescent="0.4">
      <c r="A42" s="5" t="s">
        <v>27</v>
      </c>
      <c r="B42" s="2" t="s">
        <v>17</v>
      </c>
      <c r="C42" s="9" t="s">
        <v>18</v>
      </c>
      <c r="D42" s="13" t="s">
        <v>18</v>
      </c>
      <c r="E42" s="13" t="s">
        <v>18</v>
      </c>
      <c r="F42" s="13" t="s">
        <v>18</v>
      </c>
      <c r="G42" s="13" t="s">
        <v>18</v>
      </c>
    </row>
    <row r="43" spans="1:7" ht="15" thickBot="1" x14ac:dyDescent="0.4">
      <c r="A43" s="5" t="s">
        <v>28</v>
      </c>
      <c r="B43" s="2" t="s">
        <v>13</v>
      </c>
      <c r="C43" s="9">
        <v>0.82010000000000005</v>
      </c>
      <c r="D43" s="15">
        <f t="shared" ref="D43:D48" si="15">C43+(C43*6.4%)</f>
        <v>0.8725864000000001</v>
      </c>
      <c r="E43" s="14">
        <f t="shared" si="10"/>
        <v>0.93890296640000015</v>
      </c>
      <c r="F43" s="14">
        <f>E43+(E43*1.2%)</f>
        <v>0.95016980199680012</v>
      </c>
      <c r="G43" s="14">
        <f>F43+(F43*1.7%)</f>
        <v>0.96632268863074577</v>
      </c>
    </row>
    <row r="44" spans="1:7" ht="15" thickBot="1" x14ac:dyDescent="0.4">
      <c r="A44" s="5" t="s">
        <v>29</v>
      </c>
      <c r="B44" s="2" t="s">
        <v>13</v>
      </c>
      <c r="C44" s="9">
        <v>0.61509999999999998</v>
      </c>
      <c r="D44" s="15">
        <f t="shared" si="15"/>
        <v>0.6544664</v>
      </c>
      <c r="E44" s="14">
        <f t="shared" si="10"/>
        <v>0.70420584640000006</v>
      </c>
      <c r="F44" s="14">
        <f t="shared" ref="F44:G48" si="16">E44+(E44*1.2%)</f>
        <v>0.71265631655680006</v>
      </c>
      <c r="G44" s="14">
        <f>F44+(F44*1.7%)</f>
        <v>0.72477147393826569</v>
      </c>
    </row>
    <row r="45" spans="1:7" ht="20.5" thickBot="1" x14ac:dyDescent="0.4">
      <c r="A45" s="5" t="s">
        <v>30</v>
      </c>
      <c r="B45" s="2" t="s">
        <v>13</v>
      </c>
      <c r="C45" s="9">
        <v>0.41</v>
      </c>
      <c r="D45" s="15">
        <f t="shared" si="15"/>
        <v>0.43623999999999996</v>
      </c>
      <c r="E45" s="14">
        <f t="shared" si="10"/>
        <v>0.46939423999999996</v>
      </c>
      <c r="F45" s="14">
        <f t="shared" si="16"/>
        <v>0.47502697087999995</v>
      </c>
      <c r="G45" s="14">
        <f t="shared" ref="G44:G48" si="17">F45+(F45*1.7%)</f>
        <v>0.48310242938495995</v>
      </c>
    </row>
    <row r="46" spans="1:7" ht="20.5" thickBot="1" x14ac:dyDescent="0.4">
      <c r="A46" s="5" t="s">
        <v>31</v>
      </c>
      <c r="B46" s="2" t="s">
        <v>13</v>
      </c>
      <c r="C46" s="9">
        <v>1.55E-2</v>
      </c>
      <c r="D46" s="15">
        <f t="shared" si="15"/>
        <v>1.6492E-2</v>
      </c>
      <c r="E46" s="14">
        <f t="shared" si="10"/>
        <v>1.7745391999999999E-2</v>
      </c>
      <c r="F46" s="14">
        <f t="shared" si="16"/>
        <v>1.7958336703999999E-2</v>
      </c>
      <c r="G46" s="14">
        <f t="shared" si="17"/>
        <v>1.8263628427967998E-2</v>
      </c>
    </row>
    <row r="47" spans="1:7" ht="15" thickBot="1" x14ac:dyDescent="0.4">
      <c r="A47" s="5" t="s">
        <v>32</v>
      </c>
      <c r="B47" s="2" t="s">
        <v>13</v>
      </c>
      <c r="C47" s="9">
        <v>1.55E-2</v>
      </c>
      <c r="D47" s="15">
        <f t="shared" si="15"/>
        <v>1.6492E-2</v>
      </c>
      <c r="E47" s="14">
        <f t="shared" si="10"/>
        <v>1.7745391999999999E-2</v>
      </c>
      <c r="F47" s="14">
        <f t="shared" si="16"/>
        <v>1.7958336703999999E-2</v>
      </c>
      <c r="G47" s="14">
        <f t="shared" si="17"/>
        <v>1.8263628427967998E-2</v>
      </c>
    </row>
    <row r="48" spans="1:7" ht="15" thickBot="1" x14ac:dyDescent="0.4">
      <c r="A48" s="5" t="s">
        <v>33</v>
      </c>
      <c r="B48" s="2" t="s">
        <v>13</v>
      </c>
      <c r="C48" s="9">
        <v>0.1139</v>
      </c>
      <c r="D48" s="15">
        <f t="shared" si="15"/>
        <v>0.12118960000000001</v>
      </c>
      <c r="E48" s="14">
        <f t="shared" si="10"/>
        <v>0.13040000960000001</v>
      </c>
      <c r="F48" s="14">
        <f t="shared" si="16"/>
        <v>0.1319648097152</v>
      </c>
      <c r="G48" s="14">
        <f t="shared" si="17"/>
        <v>0.13420821148035839</v>
      </c>
    </row>
    <row r="49" spans="1:7" ht="30.5" thickBot="1" x14ac:dyDescent="0.4">
      <c r="A49" s="5" t="s">
        <v>34</v>
      </c>
      <c r="B49" s="2" t="s">
        <v>17</v>
      </c>
      <c r="C49" s="9" t="s">
        <v>18</v>
      </c>
      <c r="D49" s="13" t="s">
        <v>18</v>
      </c>
      <c r="E49" s="13" t="s">
        <v>18</v>
      </c>
      <c r="F49" s="13" t="s">
        <v>18</v>
      </c>
      <c r="G49" s="13" t="s">
        <v>18</v>
      </c>
    </row>
    <row r="50" spans="1:7" ht="20.5" thickBot="1" x14ac:dyDescent="0.4">
      <c r="A50" s="5" t="s">
        <v>35</v>
      </c>
      <c r="B50" s="2" t="s">
        <v>13</v>
      </c>
      <c r="C50" s="9">
        <v>0.31890000000000002</v>
      </c>
      <c r="D50" s="15">
        <f t="shared" ref="D50:D55" si="18">C50+(C50*6.4%)</f>
        <v>0.33930959999999999</v>
      </c>
      <c r="E50" s="14">
        <f t="shared" si="10"/>
        <v>0.36509712959999996</v>
      </c>
      <c r="F50" s="14">
        <f>E50+(E50*1.2%)</f>
        <v>0.36947829515519998</v>
      </c>
      <c r="G50" s="14">
        <f>F50+(F50*1.7%)</f>
        <v>0.37575942617283836</v>
      </c>
    </row>
    <row r="51" spans="1:7" ht="40.5" thickBot="1" x14ac:dyDescent="0.4">
      <c r="A51" s="5" t="s">
        <v>36</v>
      </c>
      <c r="B51" s="2" t="s">
        <v>13</v>
      </c>
      <c r="C51" s="9">
        <v>0.3417</v>
      </c>
      <c r="D51" s="15">
        <f t="shared" si="18"/>
        <v>0.36356880000000003</v>
      </c>
      <c r="E51" s="14">
        <f t="shared" si="10"/>
        <v>0.39120002880000004</v>
      </c>
      <c r="F51" s="14">
        <f t="shared" ref="F51:G55" si="19">E51+(E51*1.2%)</f>
        <v>0.39589442914560002</v>
      </c>
      <c r="G51" s="14">
        <f t="shared" ref="G51:G55" si="20">F51+(F51*1.7%)</f>
        <v>0.40262463444107521</v>
      </c>
    </row>
    <row r="52" spans="1:7" ht="40.5" thickBot="1" x14ac:dyDescent="0.4">
      <c r="A52" s="5" t="s">
        <v>37</v>
      </c>
      <c r="B52" s="2" t="s">
        <v>13</v>
      </c>
      <c r="C52" s="9">
        <v>0.31890000000000002</v>
      </c>
      <c r="D52" s="15">
        <f t="shared" si="18"/>
        <v>0.33930959999999999</v>
      </c>
      <c r="E52" s="14">
        <f t="shared" si="10"/>
        <v>0.36509712959999996</v>
      </c>
      <c r="F52" s="14">
        <f t="shared" si="19"/>
        <v>0.36947829515519998</v>
      </c>
      <c r="G52" s="14">
        <f t="shared" si="20"/>
        <v>0.37575942617283836</v>
      </c>
    </row>
    <row r="53" spans="1:7" ht="15" thickBot="1" x14ac:dyDescent="0.4">
      <c r="A53" s="5" t="s">
        <v>38</v>
      </c>
      <c r="B53" s="2" t="s">
        <v>13</v>
      </c>
      <c r="C53" s="9">
        <v>0.72899999999999998</v>
      </c>
      <c r="D53" s="15">
        <f t="shared" si="18"/>
        <v>0.77565600000000001</v>
      </c>
      <c r="E53" s="14">
        <f t="shared" si="10"/>
        <v>0.83460585600000003</v>
      </c>
      <c r="F53" s="14">
        <f t="shared" si="19"/>
        <v>0.84462112627200003</v>
      </c>
      <c r="G53" s="14">
        <f t="shared" si="20"/>
        <v>0.85897968541862402</v>
      </c>
    </row>
    <row r="54" spans="1:7" ht="15" thickBot="1" x14ac:dyDescent="0.4">
      <c r="A54" s="5" t="s">
        <v>39</v>
      </c>
      <c r="B54" s="2" t="s">
        <v>13</v>
      </c>
      <c r="C54" s="9">
        <v>1.5490999999999999</v>
      </c>
      <c r="D54" s="15">
        <f t="shared" si="18"/>
        <v>1.6482424</v>
      </c>
      <c r="E54" s="14">
        <f t="shared" si="10"/>
        <v>1.7735088224</v>
      </c>
      <c r="F54" s="14">
        <f t="shared" si="19"/>
        <v>1.7947909282687999</v>
      </c>
      <c r="G54" s="14">
        <f t="shared" si="20"/>
        <v>1.8253023740493695</v>
      </c>
    </row>
    <row r="55" spans="1:7" ht="20.5" thickBot="1" x14ac:dyDescent="0.4">
      <c r="A55" s="5" t="s">
        <v>40</v>
      </c>
      <c r="B55" s="2" t="s">
        <v>13</v>
      </c>
      <c r="C55" s="9">
        <v>9.11E-2</v>
      </c>
      <c r="D55" s="15">
        <f t="shared" si="18"/>
        <v>9.69304E-2</v>
      </c>
      <c r="E55" s="14">
        <f t="shared" si="10"/>
        <v>0.1042971104</v>
      </c>
      <c r="F55" s="14">
        <f t="shared" si="19"/>
        <v>0.10554867572480001</v>
      </c>
      <c r="G55" s="14">
        <f t="shared" si="20"/>
        <v>0.1073430032121216</v>
      </c>
    </row>
    <row r="56" spans="1:7" ht="15" thickBot="1" x14ac:dyDescent="0.4">
      <c r="A56" s="5" t="s">
        <v>41</v>
      </c>
      <c r="B56" s="2" t="s">
        <v>17</v>
      </c>
      <c r="C56" s="9" t="s">
        <v>18</v>
      </c>
      <c r="D56" s="13" t="s">
        <v>18</v>
      </c>
      <c r="E56" s="13" t="s">
        <v>18</v>
      </c>
      <c r="F56" s="13" t="s">
        <v>18</v>
      </c>
      <c r="G56" s="13" t="s">
        <v>18</v>
      </c>
    </row>
    <row r="57" spans="1:7" ht="15" thickBot="1" x14ac:dyDescent="0.4">
      <c r="A57" s="5" t="s">
        <v>42</v>
      </c>
      <c r="B57" s="2" t="s">
        <v>17</v>
      </c>
      <c r="C57" s="9" t="s">
        <v>18</v>
      </c>
      <c r="D57" s="13" t="s">
        <v>18</v>
      </c>
      <c r="E57" s="13" t="s">
        <v>18</v>
      </c>
      <c r="F57" s="13" t="s">
        <v>18</v>
      </c>
      <c r="G57" s="13" t="s">
        <v>18</v>
      </c>
    </row>
    <row r="58" spans="1:7" ht="20.5" thickBot="1" x14ac:dyDescent="0.4">
      <c r="A58" s="5" t="s">
        <v>43</v>
      </c>
      <c r="B58" s="2" t="s">
        <v>17</v>
      </c>
      <c r="C58" s="9" t="s">
        <v>18</v>
      </c>
      <c r="D58" s="13" t="s">
        <v>18</v>
      </c>
      <c r="E58" s="13" t="s">
        <v>18</v>
      </c>
      <c r="F58" s="13" t="s">
        <v>18</v>
      </c>
      <c r="G58" s="13" t="s">
        <v>18</v>
      </c>
    </row>
    <row r="59" spans="1:7" ht="15" thickBot="1" x14ac:dyDescent="0.4">
      <c r="A59" s="5" t="s">
        <v>44</v>
      </c>
      <c r="B59" s="2" t="s">
        <v>13</v>
      </c>
      <c r="C59" s="9">
        <v>9.11E-2</v>
      </c>
      <c r="D59" s="15">
        <f>C59+(C59*6.4%)</f>
        <v>9.69304E-2</v>
      </c>
      <c r="E59" s="14">
        <f t="shared" si="10"/>
        <v>0.1042971104</v>
      </c>
      <c r="F59" s="14">
        <f>E59+(E59*1.2%)</f>
        <v>0.10554867572480001</v>
      </c>
      <c r="G59" s="14">
        <f>F59+(F59*1.7%)</f>
        <v>0.1073430032121216</v>
      </c>
    </row>
    <row r="60" spans="1:7" ht="20.5" thickBot="1" x14ac:dyDescent="0.4">
      <c r="A60" s="5" t="s">
        <v>45</v>
      </c>
      <c r="B60" s="2" t="s">
        <v>13</v>
      </c>
      <c r="C60" s="9">
        <v>0.1822</v>
      </c>
      <c r="D60" s="15">
        <f>C60+(C60*6.4%)</f>
        <v>0.1938608</v>
      </c>
      <c r="E60" s="14">
        <f t="shared" si="10"/>
        <v>0.20859422080000001</v>
      </c>
      <c r="F60" s="14">
        <f t="shared" ref="F60:G62" si="21">E60+(E60*1.2%)</f>
        <v>0.21109735144960001</v>
      </c>
      <c r="G60" s="14">
        <f t="shared" ref="G60:G62" si="22">F60+(F60*1.7%)</f>
        <v>0.21468600642424321</v>
      </c>
    </row>
    <row r="61" spans="1:7" ht="40.5" thickBot="1" x14ac:dyDescent="0.4">
      <c r="A61" s="5" t="s">
        <v>46</v>
      </c>
      <c r="B61" s="2" t="s">
        <v>13</v>
      </c>
      <c r="C61" s="9">
        <v>7.17E-2</v>
      </c>
      <c r="D61" s="15">
        <f>C61+(C61*6.4%)</f>
        <v>7.6288800000000004E-2</v>
      </c>
      <c r="E61" s="14">
        <f t="shared" si="10"/>
        <v>8.2086748799999998E-2</v>
      </c>
      <c r="F61" s="14">
        <f t="shared" si="21"/>
        <v>8.3071789785599995E-2</v>
      </c>
      <c r="G61" s="14">
        <f t="shared" si="22"/>
        <v>8.4484010211955202E-2</v>
      </c>
    </row>
    <row r="62" spans="1:7" ht="20.5" thickBot="1" x14ac:dyDescent="0.4">
      <c r="A62" s="5" t="s">
        <v>47</v>
      </c>
      <c r="B62" s="2" t="s">
        <v>13</v>
      </c>
      <c r="C62" s="9">
        <v>0.41</v>
      </c>
      <c r="D62" s="15">
        <f>C62+(C62*6.4%)</f>
        <v>0.43623999999999996</v>
      </c>
      <c r="E62" s="14">
        <f t="shared" si="10"/>
        <v>0.46939423999999996</v>
      </c>
      <c r="F62" s="14">
        <f t="shared" si="21"/>
        <v>0.47502697087999995</v>
      </c>
      <c r="G62" s="14">
        <f t="shared" si="22"/>
        <v>0.48310242938495995</v>
      </c>
    </row>
    <row r="63" spans="1:7" ht="20.5" thickBot="1" x14ac:dyDescent="0.4">
      <c r="A63" s="5" t="s">
        <v>48</v>
      </c>
      <c r="B63" s="2" t="s">
        <v>17</v>
      </c>
      <c r="C63" s="9" t="s">
        <v>18</v>
      </c>
      <c r="D63" s="13" t="s">
        <v>18</v>
      </c>
      <c r="E63" s="13" t="s">
        <v>18</v>
      </c>
      <c r="F63" s="13" t="s">
        <v>18</v>
      </c>
      <c r="G63" s="13" t="s">
        <v>18</v>
      </c>
    </row>
    <row r="64" spans="1:7" ht="20.5" thickBot="1" x14ac:dyDescent="0.4">
      <c r="A64" s="5" t="s">
        <v>49</v>
      </c>
      <c r="B64" s="2" t="s">
        <v>13</v>
      </c>
      <c r="C64" s="9" t="s">
        <v>18</v>
      </c>
      <c r="D64" s="13" t="s">
        <v>18</v>
      </c>
      <c r="E64" s="13" t="s">
        <v>18</v>
      </c>
      <c r="F64" s="13" t="s">
        <v>18</v>
      </c>
      <c r="G64" s="13" t="s">
        <v>18</v>
      </c>
    </row>
    <row r="65" spans="1:7" ht="20.5" thickBot="1" x14ac:dyDescent="0.4">
      <c r="A65" s="5" t="s">
        <v>50</v>
      </c>
      <c r="B65" s="2" t="s">
        <v>13</v>
      </c>
      <c r="C65" s="9" t="s">
        <v>18</v>
      </c>
      <c r="D65" s="13" t="s">
        <v>18</v>
      </c>
      <c r="E65" s="13" t="s">
        <v>18</v>
      </c>
      <c r="F65" s="13" t="s">
        <v>18</v>
      </c>
      <c r="G65" s="13" t="s">
        <v>18</v>
      </c>
    </row>
    <row r="66" spans="1:7" ht="20.5" thickBot="1" x14ac:dyDescent="0.4">
      <c r="A66" s="5" t="s">
        <v>51</v>
      </c>
      <c r="B66" s="2" t="s">
        <v>13</v>
      </c>
      <c r="C66" s="9" t="s">
        <v>18</v>
      </c>
      <c r="D66" s="13" t="s">
        <v>18</v>
      </c>
      <c r="E66" s="13" t="s">
        <v>18</v>
      </c>
      <c r="F66" s="13" t="s">
        <v>18</v>
      </c>
      <c r="G66" s="13" t="s">
        <v>18</v>
      </c>
    </row>
    <row r="67" spans="1:7" ht="30.5" thickBot="1" x14ac:dyDescent="0.4">
      <c r="A67" s="5" t="s">
        <v>52</v>
      </c>
      <c r="B67" s="2" t="s">
        <v>13</v>
      </c>
      <c r="C67" s="9">
        <v>0.26850000000000002</v>
      </c>
      <c r="D67" s="15">
        <f>C67+(C67*6.4%)</f>
        <v>0.28568399999999999</v>
      </c>
      <c r="E67" s="14">
        <f t="shared" si="10"/>
        <v>0.30739598400000001</v>
      </c>
      <c r="F67" s="14">
        <f>E67+(E67*1.2%)</f>
        <v>0.311084735808</v>
      </c>
      <c r="G67" s="14">
        <f>F67+(F67*1.7%)</f>
        <v>0.316373176316736</v>
      </c>
    </row>
    <row r="68" spans="1:7" ht="30.5" thickBot="1" x14ac:dyDescent="0.4">
      <c r="A68" s="5" t="s">
        <v>53</v>
      </c>
      <c r="B68" s="2" t="s">
        <v>13</v>
      </c>
      <c r="C68" s="9">
        <v>4.0300000000000002E-2</v>
      </c>
      <c r="D68" s="15">
        <f>C68+(C68*6.4%)</f>
        <v>4.2879200000000006E-2</v>
      </c>
      <c r="E68" s="14">
        <f t="shared" si="10"/>
        <v>4.6138019200000005E-2</v>
      </c>
      <c r="F68" s="14">
        <f t="shared" ref="F68:G71" si="23">E68+(E68*1.2%)</f>
        <v>4.6691675430400002E-2</v>
      </c>
      <c r="G68" s="14">
        <f t="shared" ref="G68:G71" si="24">F68+(F68*1.7%)</f>
        <v>4.7485433912716805E-2</v>
      </c>
    </row>
    <row r="69" spans="1:7" ht="21.5" customHeight="1" thickBot="1" x14ac:dyDescent="0.4">
      <c r="A69" s="44" t="s">
        <v>54</v>
      </c>
      <c r="B69" s="45" t="s">
        <v>13</v>
      </c>
      <c r="C69" s="46">
        <v>9.4999999999999998E-3</v>
      </c>
      <c r="D69" s="48">
        <f>C69+(C69*6.4%)</f>
        <v>1.0107999999999999E-2</v>
      </c>
      <c r="E69" s="29">
        <f t="shared" si="10"/>
        <v>1.0876207999999998E-2</v>
      </c>
      <c r="F69" s="29">
        <f t="shared" si="23"/>
        <v>1.1006722495999998E-2</v>
      </c>
      <c r="G69" s="14">
        <f t="shared" si="24"/>
        <v>1.1193836778431998E-2</v>
      </c>
    </row>
    <row r="70" spans="1:7" ht="20.5" thickBot="1" x14ac:dyDescent="0.4">
      <c r="A70" s="5" t="s">
        <v>55</v>
      </c>
      <c r="B70" s="2" t="s">
        <v>13</v>
      </c>
      <c r="C70" s="9">
        <v>5.3E-3</v>
      </c>
      <c r="D70" s="15">
        <f>C70+(C70*6.4%)</f>
        <v>5.6392000000000005E-3</v>
      </c>
      <c r="E70" s="14">
        <f t="shared" si="10"/>
        <v>6.0677792000000006E-3</v>
      </c>
      <c r="F70" s="14">
        <f t="shared" si="23"/>
        <v>6.140592550400001E-3</v>
      </c>
      <c r="G70" s="14">
        <f t="shared" si="24"/>
        <v>6.244982623756801E-3</v>
      </c>
    </row>
    <row r="71" spans="1:7" ht="20.5" thickBot="1" x14ac:dyDescent="0.4">
      <c r="A71" s="5" t="s">
        <v>56</v>
      </c>
      <c r="B71" s="2" t="s">
        <v>13</v>
      </c>
      <c r="C71" s="9">
        <v>3.0000000000000001E-3</v>
      </c>
      <c r="D71" s="15">
        <f>C71+(C71*6.4%)</f>
        <v>3.192E-3</v>
      </c>
      <c r="E71" s="14">
        <f t="shared" si="10"/>
        <v>3.4345919999999998E-3</v>
      </c>
      <c r="F71" s="14">
        <f t="shared" si="23"/>
        <v>3.4758071039999996E-3</v>
      </c>
      <c r="G71" s="14">
        <f t="shared" si="24"/>
        <v>3.5348958247679997E-3</v>
      </c>
    </row>
    <row r="72" spans="1:7" ht="40.5" thickBot="1" x14ac:dyDescent="0.4">
      <c r="A72" s="44" t="s">
        <v>57</v>
      </c>
      <c r="B72" s="45" t="s">
        <v>13</v>
      </c>
      <c r="C72" s="46" t="s">
        <v>18</v>
      </c>
      <c r="D72" s="47" t="s">
        <v>18</v>
      </c>
      <c r="E72" s="47" t="s">
        <v>18</v>
      </c>
      <c r="F72" s="47" t="s">
        <v>18</v>
      </c>
      <c r="G72" s="47" t="s">
        <v>18</v>
      </c>
    </row>
    <row r="73" spans="1:7" ht="30.5" thickBot="1" x14ac:dyDescent="0.4">
      <c r="A73" s="5" t="s">
        <v>58</v>
      </c>
      <c r="B73" s="2" t="s">
        <v>13</v>
      </c>
      <c r="C73" s="9" t="s">
        <v>18</v>
      </c>
      <c r="D73" s="13" t="s">
        <v>18</v>
      </c>
      <c r="E73" s="13" t="s">
        <v>18</v>
      </c>
      <c r="F73" s="13" t="s">
        <v>18</v>
      </c>
      <c r="G73" s="13" t="s">
        <v>18</v>
      </c>
    </row>
    <row r="74" spans="1:7" ht="40.5" thickBot="1" x14ac:dyDescent="0.4">
      <c r="A74" s="5" t="s">
        <v>59</v>
      </c>
      <c r="B74" s="2" t="s">
        <v>17</v>
      </c>
      <c r="C74" s="9" t="s">
        <v>18</v>
      </c>
      <c r="D74" s="13" t="s">
        <v>18</v>
      </c>
      <c r="E74" s="13" t="s">
        <v>18</v>
      </c>
      <c r="F74" s="13" t="s">
        <v>18</v>
      </c>
      <c r="G74" s="13" t="s">
        <v>18</v>
      </c>
    </row>
    <row r="75" spans="1:7" ht="30.5" thickBot="1" x14ac:dyDescent="0.4">
      <c r="A75" s="5" t="s">
        <v>60</v>
      </c>
      <c r="B75" s="2" t="s">
        <v>17</v>
      </c>
      <c r="C75" s="9" t="s">
        <v>18</v>
      </c>
      <c r="D75" s="13" t="s">
        <v>18</v>
      </c>
      <c r="E75" s="13" t="s">
        <v>18</v>
      </c>
      <c r="F75" s="13" t="s">
        <v>18</v>
      </c>
      <c r="G75" s="13" t="s">
        <v>18</v>
      </c>
    </row>
    <row r="76" spans="1:7" ht="20.5" thickBot="1" x14ac:dyDescent="0.4">
      <c r="A76" s="5" t="s">
        <v>61</v>
      </c>
      <c r="B76" s="2" t="s">
        <v>17</v>
      </c>
      <c r="C76" s="9" t="s">
        <v>18</v>
      </c>
      <c r="D76" s="13" t="s">
        <v>18</v>
      </c>
      <c r="E76" s="13" t="s">
        <v>18</v>
      </c>
      <c r="F76" s="13" t="s">
        <v>18</v>
      </c>
      <c r="G76" s="13" t="s">
        <v>18</v>
      </c>
    </row>
    <row r="77" spans="1:7" ht="15" thickBot="1" x14ac:dyDescent="0.4">
      <c r="A77" s="5" t="s">
        <v>62</v>
      </c>
      <c r="B77" s="2" t="s">
        <v>13</v>
      </c>
      <c r="C77" s="9" t="s">
        <v>18</v>
      </c>
      <c r="D77" s="13" t="s">
        <v>18</v>
      </c>
      <c r="E77" s="13" t="s">
        <v>18</v>
      </c>
      <c r="F77" s="13" t="s">
        <v>18</v>
      </c>
      <c r="G77" s="13" t="s">
        <v>18</v>
      </c>
    </row>
    <row r="78" spans="1:7" ht="20.5" thickBot="1" x14ac:dyDescent="0.4">
      <c r="A78" s="5" t="s">
        <v>63</v>
      </c>
      <c r="B78" s="2" t="s">
        <v>13</v>
      </c>
      <c r="C78" s="9" t="s">
        <v>18</v>
      </c>
      <c r="D78" s="13" t="s">
        <v>18</v>
      </c>
      <c r="E78" s="13" t="s">
        <v>18</v>
      </c>
      <c r="F78" s="13" t="s">
        <v>18</v>
      </c>
      <c r="G78" s="13" t="s">
        <v>18</v>
      </c>
    </row>
    <row r="79" spans="1:7" ht="30.5" thickBot="1" x14ac:dyDescent="0.4">
      <c r="A79" s="5" t="s">
        <v>64</v>
      </c>
      <c r="B79" s="2" t="s">
        <v>17</v>
      </c>
      <c r="C79" s="9" t="s">
        <v>18</v>
      </c>
      <c r="D79" s="13" t="s">
        <v>18</v>
      </c>
      <c r="E79" s="13" t="s">
        <v>18</v>
      </c>
      <c r="F79" s="13" t="s">
        <v>18</v>
      </c>
      <c r="G79" s="13" t="s">
        <v>18</v>
      </c>
    </row>
    <row r="80" spans="1:7" ht="15" thickBot="1" x14ac:dyDescent="0.4">
      <c r="A80" s="5" t="s">
        <v>65</v>
      </c>
      <c r="B80" s="2" t="s">
        <v>13</v>
      </c>
      <c r="C80" s="10">
        <v>0.20250000000000001</v>
      </c>
      <c r="D80" s="15">
        <f>C80+(C80*6.4%)</f>
        <v>0.21546000000000001</v>
      </c>
      <c r="E80" s="14">
        <f t="shared" si="10"/>
        <v>0.23183496000000001</v>
      </c>
      <c r="F80" s="14">
        <f>E80+(E80*1.2%)</f>
        <v>0.23461697952000002</v>
      </c>
      <c r="G80" s="14">
        <f>F80+(F80*1.7%)</f>
        <v>0.23860546817184003</v>
      </c>
    </row>
    <row r="81" spans="1:7" ht="15" thickBot="1" x14ac:dyDescent="0.4">
      <c r="A81" s="6" t="s">
        <v>66</v>
      </c>
      <c r="B81" s="3" t="s">
        <v>13</v>
      </c>
      <c r="C81" s="4">
        <v>0.1138</v>
      </c>
      <c r="D81" s="15">
        <f>C81+(C81*6.4%)</f>
        <v>0.1210832</v>
      </c>
      <c r="E81" s="14">
        <f t="shared" si="10"/>
        <v>0.1302855232</v>
      </c>
      <c r="F81" s="14">
        <f>E81+(E81*1.2%)</f>
        <v>0.13184894947840001</v>
      </c>
      <c r="G81" s="14">
        <f>F81+(F81*1.7%)</f>
        <v>0.13409038161953279</v>
      </c>
    </row>
    <row r="82" spans="1:7" ht="15" thickTop="1" x14ac:dyDescent="0.35">
      <c r="A82" s="7"/>
    </row>
  </sheetData>
  <mergeCells count="16">
    <mergeCell ref="A23:A24"/>
    <mergeCell ref="B23:B24"/>
    <mergeCell ref="E3:E4"/>
    <mergeCell ref="I3:I4"/>
    <mergeCell ref="J3:J4"/>
    <mergeCell ref="H3:H4"/>
    <mergeCell ref="F3:F4"/>
    <mergeCell ref="G3:G4"/>
    <mergeCell ref="K3:K4"/>
    <mergeCell ref="L3:L4"/>
    <mergeCell ref="A2:D2"/>
    <mergeCell ref="A22:C22"/>
    <mergeCell ref="A3:A4"/>
    <mergeCell ref="B3:B4"/>
    <mergeCell ref="C3:C4"/>
    <mergeCell ref="D3:D4"/>
  </mergeCells>
  <pageMargins left="0.7" right="0.7" top="0.75" bottom="0.75" header="0.3" footer="0.3"/>
  <pageSetup paperSize="9" scale="3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11" ma:contentTypeDescription="Creare un nuovo documento." ma:contentTypeScope="" ma:versionID="5dd177379213caebc0bc73f782bf4129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390020412ca4c65f81dda9e149c65924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Props1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D8076E-B0B9-401C-9FBB-FB57F14C46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40614E-976A-418F-B16A-84904F839CF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d08e3c20-6a52-4de7-8e29-44c3b22b95c9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cp:lastPrinted>2022-05-12T12:53:39Z</cp:lastPrinted>
  <dcterms:created xsi:type="dcterms:W3CDTF">2016-05-19T11:48:22Z</dcterms:created>
  <dcterms:modified xsi:type="dcterms:W3CDTF">2025-05-27T09:10:28Z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</Properties>
</file>