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2024/"/>
    </mc:Choice>
  </mc:AlternateContent>
  <xr:revisionPtr revIDLastSave="63" documentId="8_{4B136E11-D15D-43A8-9427-3F5C8F92DEC2}" xr6:coauthVersionLast="47" xr6:coauthVersionMax="47" xr10:uidLastSave="{DE5B896F-1064-4651-AA82-0338C2C5D0F9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1" l="1"/>
  <c r="F80" i="1"/>
  <c r="F68" i="1"/>
  <c r="F69" i="1"/>
  <c r="F70" i="1"/>
  <c r="F71" i="1"/>
  <c r="F67" i="1"/>
  <c r="F60" i="1"/>
  <c r="F61" i="1"/>
  <c r="F62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J18" i="1"/>
  <c r="J12" i="1"/>
  <c r="J13" i="1"/>
  <c r="J14" i="1"/>
  <c r="J11" i="1"/>
  <c r="J7" i="1"/>
  <c r="J8" i="1"/>
  <c r="J9" i="1"/>
  <c r="J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E81" i="1"/>
  <c r="E80" i="1"/>
  <c r="E71" i="1"/>
  <c r="E70" i="1"/>
  <c r="E69" i="1"/>
  <c r="E68" i="1"/>
  <c r="E67" i="1"/>
  <c r="E62" i="1"/>
  <c r="E61" i="1"/>
  <c r="E60" i="1"/>
  <c r="E59" i="1"/>
  <c r="E55" i="1"/>
  <c r="E54" i="1"/>
  <c r="E53" i="1"/>
  <c r="E52" i="1"/>
  <c r="E51" i="1"/>
  <c r="E50" i="1"/>
  <c r="E48" i="1"/>
  <c r="E47" i="1"/>
  <c r="E46" i="1"/>
  <c r="E45" i="1"/>
  <c r="E44" i="1"/>
  <c r="E43" i="1"/>
  <c r="E41" i="1"/>
  <c r="E36" i="1"/>
  <c r="E35" i="1"/>
  <c r="E34" i="1"/>
  <c r="E32" i="1"/>
  <c r="E26" i="1"/>
  <c r="E27" i="1"/>
  <c r="E28" i="1"/>
  <c r="E29" i="1"/>
  <c r="E30" i="1"/>
  <c r="E31" i="1"/>
  <c r="E25" i="1"/>
  <c r="F18" i="1" l="1"/>
  <c r="H18" i="1" s="1"/>
  <c r="F12" i="1"/>
  <c r="H12" i="1" s="1"/>
  <c r="F13" i="1"/>
  <c r="H13" i="1" s="1"/>
  <c r="F14" i="1"/>
  <c r="H14" i="1" s="1"/>
  <c r="F11" i="1"/>
  <c r="H11" i="1" s="1"/>
  <c r="F7" i="1"/>
  <c r="H7" i="1" s="1"/>
  <c r="F8" i="1"/>
  <c r="H8" i="1" s="1"/>
  <c r="F9" i="1"/>
  <c r="H9" i="1" s="1"/>
  <c r="F6" i="1"/>
  <c r="H6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5" i="1"/>
  <c r="G5" i="1" s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<sst xmlns="http://schemas.openxmlformats.org/spreadsheetml/2006/main" count="275" uniqueCount="97">
  <si>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</si>
  <si>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</si>
  <si>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</si>
  <si>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</si>
  <si>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</si>
  <si>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</si>
  <si>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</si>
  <si>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</si>
  <si>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</si>
  <si>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</si>
  <si>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</si>
  <si>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</si>
  <si>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</si>
  <si>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</si>
  <si>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</si>
  <si>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</si>
  <si>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</si>
  <si>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</si>
  <si>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</si>
  <si>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</si>
  <si>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</si>
  <si>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</si>
  <si>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</si>
  <si>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</si>
  <si>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</si>
  <si>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</si>
  <si>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</si>
  <si>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</si>
  <si>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</si>
  <si>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</si>
  <si>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</si>
  <si>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</si>
  <si>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</si>
  <si>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</si>
  <si>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</si>
  <si>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</si>
  <si>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</si>
  <si>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</si>
  <si>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</si>
  <si>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</si>
  <si>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</si>
  <si>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</si>
  <si>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</si>
  <si>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</si>
  <si>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</si>
  <si>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</si>
  <si>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</si>
  <si>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</si>
  <si>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</si>
  <si>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</si>
  <si>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</si>
  <si>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</si>
  <si>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</si>
  <si>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</si>
  <si>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</si>
  <si>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</si>
  <si>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</si>
  <si>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</si>
  <si>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</si>
  <si>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</si>
  <si>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</si>
  <si>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</si>
  <si>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</si>
  <si>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</si>
  <si>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</si>
  <si>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</si>
  <si>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</si>
  <si>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</si>
  <si>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</si>
  <si>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</si>
  <si>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</si>
  <si>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</si>
  <si>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</si>
  <si>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</si>
  <si>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</si>
  <si>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</si>
  <si>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</si>
  <si>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</si>
  <si>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</si>
  <si>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</si>
  <si>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</si>
  <si>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</si>
  <si>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</si>
  <si>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</si>
  <si>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</si>
  <si>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</si>
  <si>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</si>
  <si>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</si>
  <si>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</si>
  <si>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</si>
  <si>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>LISTINO ATTIVITA' LIVELLO NORMALE/RIDOTTO 
Prezzi aggiornati DD n. 531 del 5/10/2022</t>
  </si>
  <si>
    <t>LISTINO
AGGIORNATO
aggiornati DD n. 531 del 5/10/2022</t>
  </si>
  <si>
    <t>VALORE EURO
IVA ESCLUSA</t>
  </si>
  <si>
    <t>LISTINO
AGGIORNATO
aggiornati DD n. 699 del 10/10/2023</t>
  </si>
  <si>
    <t>LISTINO ATTIVITA' LIVELLO NORMALE/RIDOTTO
Prezzi aggiornati DD n. 699 del   10/10/2023</t>
  </si>
  <si>
    <t>LISTINO ATTIVITA' LIVELLO NORMALE/RIDOTTO
Prezzi aggiornati DD n. 717 del 22/10/2024</t>
  </si>
  <si>
    <t>LISTINO
AGGIORNATO
aggiornati DD n. 717 del 22/10/2024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</si>
</sst>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7" fillId="3" borderId="13" xfId="1" applyNumberFormat="1" applyFill="1" applyBorder="1" applyAlignment="1">
      <alignment horizontal="center" vertical="center"/>
    </xf>
    <xf numFmtId="164" fontId="8" fillId="3" borderId="13" xfId="1" applyNumberFormat="1" applyFont="1" applyFill="1" applyBorder="1" applyAlignment="1">
      <alignment horizontal="center" vertical="center" wrapText="1"/>
    </xf>
    <xf numFmtId="0" fontId="7" fillId="3" borderId="18" xfId="1" applyFill="1" applyBorder="1" applyAlignment="1">
      <alignment horizontal="center" vertical="center"/>
    </xf>
    <xf numFmtId="164" fontId="8" fillId="3" borderId="18" xfId="1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/>
    </xf>
    <xf numFmtId="0" fontId="7" fillId="5" borderId="13" xfId="1" applyFill="1" applyBorder="1" applyAlignment="1">
      <alignment horizontal="center" vertical="center"/>
    </xf>
    <xf numFmtId="164" fontId="10" fillId="4" borderId="13" xfId="0" applyNumberFormat="1" applyFont="1" applyFill="1" applyBorder="1" applyAlignment="1">
      <alignment horizontal="center" vertical="center"/>
    </xf>
    <xf numFmtId="0" fontId="7" fillId="4" borderId="13" xfId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164" fontId="0" fillId="5" borderId="16" xfId="0" applyNumberFormat="1" applyFill="1" applyBorder="1" applyAlignment="1">
      <alignment horizontal="center" vertical="center"/>
    </xf>
    <xf numFmtId="164" fontId="7" fillId="5" borderId="16" xfId="1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82"/>
  <sheetViews>
    <sheetView tabSelected="1" zoomScaleNormal="100" workbookViewId="0">
      <selection activeCell="F59" sqref="F59"/>
    </sheetView>
  </sheetViews>
  <sheetFormatPr defaultRowHeight="14.4" x14ac:dyDescent="0.55000000000000004"/>
  <cols>
    <col min="1" max="1" width="30" customWidth="1"/>
    <col min="2" max="2" width="15" customWidth="1"/>
    <col min="3" max="3" width="14.15625" customWidth="1"/>
    <col min="4" max="4" width="11.9453125" customWidth="1"/>
    <col min="5" max="5" width="15.7890625" customWidth="1"/>
    <col min="6" max="6" width="18.89453125" customWidth="1"/>
    <col min="7" max="7" width="15.7890625" customWidth="1"/>
    <col min="8" max="8" width="13.20703125" customWidth="1"/>
    <col min="9" max="9" width="11.47265625" customWidth="1"/>
    <col min="10" max="10" width="16.05078125" customWidth="1"/>
  </cols>
  <sheetData>
    <row r="2" spans="1:10" ht="81" customHeight="1" x14ac:dyDescent="0.55000000000000004">
      <c r="A2" s="35" t="s">
        <v>86</v>
      </c>
      <c r="B2" s="36"/>
      <c r="C2" s="36"/>
      <c r="D2" s="37"/>
      <c r="E2" s="29" t="s">
        <v>90</v>
      </c>
      <c r="F2" s="29"/>
      <c r="G2" s="25" t="s">
        <v>94</v>
      </c>
      <c r="H2" s="25"/>
      <c r="I2" s="25" t="s">
        <v>95</v>
      </c>
      <c r="J2" s="25"/>
    </row>
    <row r="3" spans="1:10" x14ac:dyDescent="0.55000000000000004">
      <c r="A3" s="41" t="s">
        <v>67</v>
      </c>
      <c r="B3" s="43" t="s">
        <v>68</v>
      </c>
      <c r="C3" s="43" t="s">
        <v>69</v>
      </c>
      <c r="D3" s="45" t="s">
        <v>70</v>
      </c>
      <c r="E3" s="30" t="s">
        <v>69</v>
      </c>
      <c r="F3" s="30" t="s">
        <v>70</v>
      </c>
      <c r="G3" s="26" t="s">
        <v>69</v>
      </c>
      <c r="H3" s="26" t="s">
        <v>70</v>
      </c>
      <c r="I3" s="26" t="s">
        <v>69</v>
      </c>
      <c r="J3" s="26" t="s">
        <v>70</v>
      </c>
    </row>
    <row r="4" spans="1:10" ht="14.7" thickBot="1" x14ac:dyDescent="0.6">
      <c r="A4" s="42"/>
      <c r="B4" s="44"/>
      <c r="C4" s="44"/>
      <c r="D4" s="46"/>
      <c r="E4" s="30"/>
      <c r="F4" s="30"/>
      <c r="G4" s="26"/>
      <c r="H4" s="26"/>
      <c r="I4" s="26"/>
      <c r="J4" s="26"/>
    </row>
    <row r="5" spans="1:10" ht="16.2" thickTop="1" thickBot="1" x14ac:dyDescent="0.6">
      <c r="A5" s="4" t="s">
        <v>71</v>
      </c>
      <c r="B5" s="5" t="s">
        <v>72</v>
      </c>
      <c r="C5" s="13">
        <v>1.1635</v>
      </c>
      <c r="D5" s="14" t="s">
        <v>89</v>
      </c>
      <c r="E5" s="16">
        <f t="shared" ref="E5:E18" si="0">C5+(C5*8.1%)</f>
        <v>1.2577434999999999</v>
      </c>
      <c r="F5" s="17" t="s">
        <v>89</v>
      </c>
      <c r="G5" s="18">
        <f>ROUND(E5+(E5*5.2%),4)</f>
        <v>1.3230999999999999</v>
      </c>
      <c r="H5" s="19" t="s">
        <v>89</v>
      </c>
      <c r="I5" s="18">
        <f>ROUND(G5+(G5*0.8%),4)</f>
        <v>1.3337000000000001</v>
      </c>
      <c r="J5" s="19" t="s">
        <v>89</v>
      </c>
    </row>
    <row r="6" spans="1:10" ht="14.7" thickBot="1" x14ac:dyDescent="0.6">
      <c r="A6" s="4" t="s">
        <v>73</v>
      </c>
      <c r="B6" s="5" t="s">
        <v>72</v>
      </c>
      <c r="C6" s="13">
        <v>0.88680000000000003</v>
      </c>
      <c r="D6" s="15">
        <v>0.61280000000000001</v>
      </c>
      <c r="E6" s="16">
        <f t="shared" si="0"/>
        <v>0.95863080000000001</v>
      </c>
      <c r="F6" s="20">
        <f>D6+(D6*8.1%)</f>
        <v>0.66243680000000005</v>
      </c>
      <c r="G6" s="18">
        <f t="shared" ref="G6:H18" si="1">ROUND(E6+(E6*5.2%),4)</f>
        <v>1.0085</v>
      </c>
      <c r="H6" s="18">
        <f t="shared" si="1"/>
        <v>0.69689999999999996</v>
      </c>
      <c r="I6" s="18">
        <f t="shared" ref="I6:I18" si="2">ROUND(G6+(G6*0.8%),4)</f>
        <v>1.0165999999999999</v>
      </c>
      <c r="J6" s="18">
        <f>ROUND(H6+(H6*0.8%),4)</f>
        <v>0.70250000000000001</v>
      </c>
    </row>
    <row r="7" spans="1:10" ht="14.7" thickBot="1" x14ac:dyDescent="0.6">
      <c r="A7" s="4" t="s">
        <v>74</v>
      </c>
      <c r="B7" s="5" t="s">
        <v>72</v>
      </c>
      <c r="C7" s="13">
        <v>0.79239999999999999</v>
      </c>
      <c r="D7" s="15">
        <v>0.58489999999999998</v>
      </c>
      <c r="E7" s="16">
        <f t="shared" si="0"/>
        <v>0.85658440000000002</v>
      </c>
      <c r="F7" s="20">
        <f>D7+(D7*8.1%)</f>
        <v>0.63227689999999992</v>
      </c>
      <c r="G7" s="18">
        <f t="shared" si="1"/>
        <v>0.90110000000000001</v>
      </c>
      <c r="H7" s="18">
        <f t="shared" si="1"/>
        <v>0.66520000000000001</v>
      </c>
      <c r="I7" s="18">
        <f t="shared" si="2"/>
        <v>0.9083</v>
      </c>
      <c r="J7" s="18">
        <f t="shared" ref="J7:J9" si="3">ROUND(H7+(H7*0.8%),4)</f>
        <v>0.67049999999999998</v>
      </c>
    </row>
    <row r="8" spans="1:10" ht="14.7" thickBot="1" x14ac:dyDescent="0.6">
      <c r="A8" s="4" t="s">
        <v>75</v>
      </c>
      <c r="B8" s="5" t="s">
        <v>72</v>
      </c>
      <c r="C8" s="13">
        <v>0.52829999999999999</v>
      </c>
      <c r="D8" s="15">
        <v>0.35220000000000001</v>
      </c>
      <c r="E8" s="16">
        <f t="shared" si="0"/>
        <v>0.5710923</v>
      </c>
      <c r="F8" s="20">
        <f>D8+(D8*8.1%)</f>
        <v>0.38072820000000002</v>
      </c>
      <c r="G8" s="18">
        <f t="shared" si="1"/>
        <v>0.6008</v>
      </c>
      <c r="H8" s="18">
        <f t="shared" si="1"/>
        <v>0.40050000000000002</v>
      </c>
      <c r="I8" s="18">
        <f t="shared" si="2"/>
        <v>0.60560000000000003</v>
      </c>
      <c r="J8" s="18">
        <f t="shared" si="3"/>
        <v>0.4037</v>
      </c>
    </row>
    <row r="9" spans="1:10" ht="14.7" thickBot="1" x14ac:dyDescent="0.6">
      <c r="A9" s="4" t="s">
        <v>76</v>
      </c>
      <c r="B9" s="5" t="s">
        <v>72</v>
      </c>
      <c r="C9" s="13">
        <v>1.3459000000000001</v>
      </c>
      <c r="D9" s="15">
        <v>0.93710000000000004</v>
      </c>
      <c r="E9" s="16">
        <f t="shared" si="0"/>
        <v>1.4549179000000001</v>
      </c>
      <c r="F9" s="20">
        <f>D9+(D9*8.1%)</f>
        <v>1.0130051</v>
      </c>
      <c r="G9" s="18">
        <f t="shared" si="1"/>
        <v>1.5306</v>
      </c>
      <c r="H9" s="18">
        <f t="shared" si="1"/>
        <v>1.0657000000000001</v>
      </c>
      <c r="I9" s="18">
        <f t="shared" si="2"/>
        <v>1.5427999999999999</v>
      </c>
      <c r="J9" s="18">
        <f t="shared" si="3"/>
        <v>1.0742</v>
      </c>
    </row>
    <row r="10" spans="1:10" ht="15.9" thickBot="1" x14ac:dyDescent="0.6">
      <c r="A10" s="4" t="s">
        <v>77</v>
      </c>
      <c r="B10" s="5" t="s">
        <v>72</v>
      </c>
      <c r="C10" s="13">
        <v>1.3459000000000001</v>
      </c>
      <c r="D10" s="14" t="s">
        <v>89</v>
      </c>
      <c r="E10" s="16">
        <f t="shared" si="0"/>
        <v>1.4549179000000001</v>
      </c>
      <c r="F10" s="17" t="s">
        <v>89</v>
      </c>
      <c r="G10" s="18">
        <f t="shared" si="1"/>
        <v>1.5306</v>
      </c>
      <c r="H10" s="19" t="s">
        <v>89</v>
      </c>
      <c r="I10" s="18">
        <f t="shared" si="2"/>
        <v>1.5427999999999999</v>
      </c>
      <c r="J10" s="19" t="s">
        <v>89</v>
      </c>
    </row>
    <row r="11" spans="1:10" ht="14.7" thickBot="1" x14ac:dyDescent="0.6">
      <c r="A11" s="4" t="s">
        <v>78</v>
      </c>
      <c r="B11" s="5" t="s">
        <v>72</v>
      </c>
      <c r="C11" s="13">
        <v>0.1258</v>
      </c>
      <c r="D11" s="15">
        <v>8.7999999999999995E-2</v>
      </c>
      <c r="E11" s="16">
        <f t="shared" si="0"/>
        <v>0.13598979999999999</v>
      </c>
      <c r="F11" s="20">
        <f>D11+(D11*8.1%)</f>
        <v>9.512799999999999E-2</v>
      </c>
      <c r="G11" s="18">
        <f t="shared" si="1"/>
        <v>0.1431</v>
      </c>
      <c r="H11" s="18">
        <f t="shared" si="1"/>
        <v>0.10009999999999999</v>
      </c>
      <c r="I11" s="18">
        <f t="shared" si="2"/>
        <v>0.14419999999999999</v>
      </c>
      <c r="J11" s="18">
        <f>ROUND(H11+(H11*0.8%),4)</f>
        <v>0.1009</v>
      </c>
    </row>
    <row r="12" spans="1:10" ht="14.7" thickBot="1" x14ac:dyDescent="0.6">
      <c r="A12" s="4" t="s">
        <v>79</v>
      </c>
      <c r="B12" s="5" t="s">
        <v>72</v>
      </c>
      <c r="C12" s="13">
        <v>1.1132</v>
      </c>
      <c r="D12" s="15">
        <v>0.84899999999999998</v>
      </c>
      <c r="E12" s="16">
        <f t="shared" si="0"/>
        <v>1.2033692</v>
      </c>
      <c r="F12" s="20">
        <f t="shared" ref="F12:F14" si="4">D12+(D12*8.1%)</f>
        <v>0.91776899999999995</v>
      </c>
      <c r="G12" s="18">
        <f t="shared" si="1"/>
        <v>1.2659</v>
      </c>
      <c r="H12" s="18">
        <f t="shared" si="1"/>
        <v>0.96550000000000002</v>
      </c>
      <c r="I12" s="18">
        <f t="shared" si="2"/>
        <v>1.276</v>
      </c>
      <c r="J12" s="18">
        <f t="shared" ref="J12:J14" si="5">ROUND(H12+(H12*0.8%),4)</f>
        <v>0.97319999999999995</v>
      </c>
    </row>
    <row r="13" spans="1:10" ht="14.7" thickBot="1" x14ac:dyDescent="0.6">
      <c r="A13" s="4" t="s">
        <v>80</v>
      </c>
      <c r="B13" s="5" t="s">
        <v>72</v>
      </c>
      <c r="C13" s="13">
        <v>1.1132</v>
      </c>
      <c r="D13" s="15">
        <v>0.84899999999999998</v>
      </c>
      <c r="E13" s="16">
        <f t="shared" si="0"/>
        <v>1.2033692</v>
      </c>
      <c r="F13" s="20">
        <f t="shared" si="4"/>
        <v>0.91776899999999995</v>
      </c>
      <c r="G13" s="18">
        <f t="shared" si="1"/>
        <v>1.2659</v>
      </c>
      <c r="H13" s="18">
        <f t="shared" si="1"/>
        <v>0.96550000000000002</v>
      </c>
      <c r="I13" s="18">
        <f t="shared" si="2"/>
        <v>1.276</v>
      </c>
      <c r="J13" s="18">
        <f t="shared" si="5"/>
        <v>0.97319999999999995</v>
      </c>
    </row>
    <row r="14" spans="1:10" ht="14.7" thickBot="1" x14ac:dyDescent="0.6">
      <c r="A14" s="4" t="s">
        <v>81</v>
      </c>
      <c r="B14" s="5" t="s">
        <v>72</v>
      </c>
      <c r="C14" s="13">
        <v>1.1132</v>
      </c>
      <c r="D14" s="15">
        <v>0.84899999999999998</v>
      </c>
      <c r="E14" s="16">
        <f t="shared" si="0"/>
        <v>1.2033692</v>
      </c>
      <c r="F14" s="20">
        <f t="shared" si="4"/>
        <v>0.91776899999999995</v>
      </c>
      <c r="G14" s="18">
        <f t="shared" si="1"/>
        <v>1.2659</v>
      </c>
      <c r="H14" s="18">
        <f t="shared" si="1"/>
        <v>0.96550000000000002</v>
      </c>
      <c r="I14" s="18">
        <f t="shared" si="2"/>
        <v>1.276</v>
      </c>
      <c r="J14" s="18">
        <f t="shared" si="5"/>
        <v>0.97319999999999995</v>
      </c>
    </row>
    <row r="15" spans="1:10" ht="15.9" thickBot="1" x14ac:dyDescent="0.6">
      <c r="A15" s="4" t="s">
        <v>82</v>
      </c>
      <c r="B15" s="5" t="s">
        <v>88</v>
      </c>
      <c r="C15" s="13">
        <v>8.7999999999999995E-2</v>
      </c>
      <c r="D15" s="14" t="s">
        <v>89</v>
      </c>
      <c r="E15" s="16">
        <f t="shared" si="0"/>
        <v>9.512799999999999E-2</v>
      </c>
      <c r="F15" s="17" t="s">
        <v>89</v>
      </c>
      <c r="G15" s="18">
        <f t="shared" si="1"/>
        <v>0.10009999999999999</v>
      </c>
      <c r="H15" s="19" t="s">
        <v>89</v>
      </c>
      <c r="I15" s="18">
        <f t="shared" si="2"/>
        <v>0.1009</v>
      </c>
      <c r="J15" s="19" t="s">
        <v>89</v>
      </c>
    </row>
    <row r="16" spans="1:10" ht="15.9" thickBot="1" x14ac:dyDescent="0.6">
      <c r="A16" s="4" t="s">
        <v>83</v>
      </c>
      <c r="B16" s="5" t="s">
        <v>72</v>
      </c>
      <c r="C16" s="13">
        <v>2.0022000000000002</v>
      </c>
      <c r="D16" s="14" t="s">
        <v>89</v>
      </c>
      <c r="E16" s="16">
        <f t="shared" si="0"/>
        <v>2.1643782000000003</v>
      </c>
      <c r="F16" s="17" t="s">
        <v>89</v>
      </c>
      <c r="G16" s="18">
        <f t="shared" si="1"/>
        <v>2.2768999999999999</v>
      </c>
      <c r="H16" s="19" t="s">
        <v>89</v>
      </c>
      <c r="I16" s="18">
        <f t="shared" si="2"/>
        <v>2.2951000000000001</v>
      </c>
      <c r="J16" s="19" t="s">
        <v>89</v>
      </c>
    </row>
    <row r="17" spans="1:10" ht="15.9" thickBot="1" x14ac:dyDescent="0.6">
      <c r="A17" s="4" t="s">
        <v>84</v>
      </c>
      <c r="B17" s="5" t="s">
        <v>72</v>
      </c>
      <c r="C17" s="13">
        <v>1.0502</v>
      </c>
      <c r="D17" s="14" t="s">
        <v>89</v>
      </c>
      <c r="E17" s="16">
        <f t="shared" si="0"/>
        <v>1.1352662</v>
      </c>
      <c r="F17" s="17" t="s">
        <v>89</v>
      </c>
      <c r="G17" s="18">
        <f t="shared" si="1"/>
        <v>1.1942999999999999</v>
      </c>
      <c r="H17" s="19" t="s">
        <v>89</v>
      </c>
      <c r="I17" s="18">
        <f t="shared" si="2"/>
        <v>1.2039</v>
      </c>
      <c r="J17" s="19" t="s">
        <v>89</v>
      </c>
    </row>
    <row r="18" spans="1:10" ht="14.7" thickBot="1" x14ac:dyDescent="0.6">
      <c r="A18" s="6" t="s">
        <v>85</v>
      </c>
      <c r="B18" s="7" t="s">
        <v>72</v>
      </c>
      <c r="C18" s="13">
        <v>0.99370000000000003</v>
      </c>
      <c r="D18" s="15">
        <v>0.84899999999999998</v>
      </c>
      <c r="E18" s="16">
        <f t="shared" si="0"/>
        <v>1.0741897</v>
      </c>
      <c r="F18" s="20">
        <f>D18+(D18*8.1%)</f>
        <v>0.91776899999999995</v>
      </c>
      <c r="G18" s="18">
        <f t="shared" si="1"/>
        <v>1.1299999999999999</v>
      </c>
      <c r="H18" s="18">
        <f t="shared" si="1"/>
        <v>0.96550000000000002</v>
      </c>
      <c r="I18" s="18">
        <f t="shared" si="2"/>
        <v>1.139</v>
      </c>
      <c r="J18" s="18">
        <f>ROUND(H18+(H18*0.8%),4)</f>
        <v>0.97319999999999995</v>
      </c>
    </row>
    <row r="19" spans="1:10" ht="14.7" thickTop="1" x14ac:dyDescent="0.55000000000000004"/>
    <row r="21" spans="1:10" ht="14.7" thickBot="1" x14ac:dyDescent="0.6"/>
    <row r="22" spans="1:10" ht="86.7" thickBot="1" x14ac:dyDescent="0.6">
      <c r="A22" s="38" t="s">
        <v>87</v>
      </c>
      <c r="B22" s="39"/>
      <c r="C22" s="40"/>
      <c r="D22" s="21" t="s">
        <v>91</v>
      </c>
      <c r="E22" s="21" t="s">
        <v>93</v>
      </c>
      <c r="F22" s="21" t="s">
        <v>96</v>
      </c>
    </row>
    <row r="23" spans="1:10" x14ac:dyDescent="0.55000000000000004">
      <c r="A23" s="31" t="s">
        <v>0</v>
      </c>
      <c r="B23" s="33" t="s">
        <v>1</v>
      </c>
      <c r="C23" s="11" t="s">
        <v>2</v>
      </c>
      <c r="D23" s="27" t="s">
        <v>92</v>
      </c>
      <c r="E23" s="27" t="s">
        <v>92</v>
      </c>
      <c r="F23" s="27" t="s">
        <v>92</v>
      </c>
    </row>
    <row r="24" spans="1:10" ht="14.7" thickBot="1" x14ac:dyDescent="0.6">
      <c r="A24" s="32"/>
      <c r="B24" s="34"/>
      <c r="C24" s="1" t="s">
        <v>3</v>
      </c>
      <c r="D24" s="28"/>
      <c r="E24" s="28"/>
      <c r="F24" s="28"/>
    </row>
    <row r="25" spans="1:10" ht="31.2" thickTop="1" thickBot="1" x14ac:dyDescent="0.6">
      <c r="A25" s="8" t="s">
        <v>4</v>
      </c>
      <c r="B25" s="2" t="s">
        <v>5</v>
      </c>
      <c r="C25" s="12">
        <v>1.0259</v>
      </c>
      <c r="D25" s="22">
        <f>C25+(C25*8.1%)</f>
        <v>1.1089979000000001</v>
      </c>
      <c r="E25" s="22">
        <f>ROUND(D25+(D25*5.2%),4)</f>
        <v>1.1667000000000001</v>
      </c>
      <c r="F25" s="22">
        <f>ROUND(E25+(E25*0.8%),4)</f>
        <v>1.1759999999999999</v>
      </c>
    </row>
    <row r="26" spans="1:10" ht="15.9" thickBot="1" x14ac:dyDescent="0.6">
      <c r="A26" s="8" t="s">
        <v>6</v>
      </c>
      <c r="B26" s="2" t="s">
        <v>7</v>
      </c>
      <c r="C26" s="12">
        <v>4.3099999999999999E-2</v>
      </c>
      <c r="D26" s="22">
        <f t="shared" ref="D26:D32" si="6">C26+(C26*8.1%)</f>
        <v>4.6591099999999996E-2</v>
      </c>
      <c r="E26" s="22">
        <f t="shared" ref="E26:F36" si="7">ROUND(D26+(D26*5.2%),4)</f>
        <v>4.9000000000000002E-2</v>
      </c>
      <c r="F26" s="22">
        <f t="shared" ref="F26:F32" si="8">ROUND(E26+(E26*0.8%),4)</f>
        <v>4.9399999999999999E-2</v>
      </c>
    </row>
    <row r="27" spans="1:10" ht="15.9" thickBot="1" x14ac:dyDescent="0.6">
      <c r="A27" s="8" t="s">
        <v>8</v>
      </c>
      <c r="B27" s="2" t="s">
        <v>7</v>
      </c>
      <c r="C27" s="12">
        <v>2.46E-2</v>
      </c>
      <c r="D27" s="22">
        <f t="shared" si="6"/>
        <v>2.6592600000000001E-2</v>
      </c>
      <c r="E27" s="22">
        <f t="shared" si="7"/>
        <v>2.8000000000000001E-2</v>
      </c>
      <c r="F27" s="22">
        <f t="shared" si="8"/>
        <v>2.8199999999999999E-2</v>
      </c>
    </row>
    <row r="28" spans="1:10" ht="15.9" thickBot="1" x14ac:dyDescent="0.6">
      <c r="A28" s="8" t="s">
        <v>9</v>
      </c>
      <c r="B28" s="2" t="s">
        <v>7</v>
      </c>
      <c r="C28" s="12">
        <v>1.2098</v>
      </c>
      <c r="D28" s="22">
        <f t="shared" si="6"/>
        <v>1.3077938</v>
      </c>
      <c r="E28" s="22">
        <f t="shared" si="7"/>
        <v>1.3757999999999999</v>
      </c>
      <c r="F28" s="22">
        <f t="shared" si="8"/>
        <v>1.3868</v>
      </c>
    </row>
    <row r="29" spans="1:10" ht="20.7" thickBot="1" x14ac:dyDescent="0.6">
      <c r="A29" s="8" t="s">
        <v>10</v>
      </c>
      <c r="B29" s="2" t="s">
        <v>11</v>
      </c>
      <c r="C29" s="12">
        <v>1.55E-2</v>
      </c>
      <c r="D29" s="22">
        <f t="shared" si="6"/>
        <v>1.67555E-2</v>
      </c>
      <c r="E29" s="22">
        <f t="shared" si="7"/>
        <v>1.7600000000000001E-2</v>
      </c>
      <c r="F29" s="22">
        <f t="shared" si="8"/>
        <v>1.77E-2</v>
      </c>
    </row>
    <row r="30" spans="1:10" ht="20.7" thickBot="1" x14ac:dyDescent="0.6">
      <c r="A30" s="8" t="s">
        <v>12</v>
      </c>
      <c r="B30" s="2" t="s">
        <v>13</v>
      </c>
      <c r="C30" s="12">
        <v>0.28720000000000001</v>
      </c>
      <c r="D30" s="22">
        <f t="shared" si="6"/>
        <v>0.31046319999999999</v>
      </c>
      <c r="E30" s="22">
        <f t="shared" si="7"/>
        <v>0.3266</v>
      </c>
      <c r="F30" s="22">
        <f t="shared" si="8"/>
        <v>0.32919999999999999</v>
      </c>
    </row>
    <row r="31" spans="1:10" ht="30.9" thickBot="1" x14ac:dyDescent="0.6">
      <c r="A31" s="8" t="s">
        <v>14</v>
      </c>
      <c r="B31" s="2" t="s">
        <v>13</v>
      </c>
      <c r="C31" s="12">
        <v>6.1499999999999999E-2</v>
      </c>
      <c r="D31" s="22">
        <f t="shared" si="6"/>
        <v>6.6481499999999999E-2</v>
      </c>
      <c r="E31" s="22">
        <f t="shared" si="7"/>
        <v>6.9900000000000004E-2</v>
      </c>
      <c r="F31" s="22">
        <f t="shared" si="8"/>
        <v>7.0499999999999993E-2</v>
      </c>
    </row>
    <row r="32" spans="1:10" ht="15.9" thickBot="1" x14ac:dyDescent="0.6">
      <c r="A32" s="8" t="s">
        <v>15</v>
      </c>
      <c r="B32" s="2" t="s">
        <v>13</v>
      </c>
      <c r="C32" s="12">
        <v>4.1000000000000002E-2</v>
      </c>
      <c r="D32" s="22">
        <f t="shared" si="6"/>
        <v>4.4320999999999999E-2</v>
      </c>
      <c r="E32" s="22">
        <f t="shared" si="7"/>
        <v>4.6600000000000003E-2</v>
      </c>
      <c r="F32" s="22">
        <f t="shared" si="8"/>
        <v>4.7E-2</v>
      </c>
    </row>
    <row r="33" spans="1:6" ht="30.9" thickBot="1" x14ac:dyDescent="0.6">
      <c r="A33" s="8" t="s">
        <v>16</v>
      </c>
      <c r="B33" s="2" t="s">
        <v>17</v>
      </c>
      <c r="C33" s="12" t="s">
        <v>18</v>
      </c>
      <c r="D33" s="23" t="s">
        <v>18</v>
      </c>
      <c r="E33" s="23" t="s">
        <v>18</v>
      </c>
      <c r="F33" s="23" t="s">
        <v>18</v>
      </c>
    </row>
    <row r="34" spans="1:6" ht="20.7" thickBot="1" x14ac:dyDescent="0.6">
      <c r="A34" s="8" t="s">
        <v>19</v>
      </c>
      <c r="B34" s="2" t="s">
        <v>13</v>
      </c>
      <c r="C34" s="12">
        <v>0.36930000000000002</v>
      </c>
      <c r="D34" s="22">
        <f>C34+(C34*8.1%)</f>
        <v>0.39921329999999999</v>
      </c>
      <c r="E34" s="22">
        <f t="shared" si="7"/>
        <v>0.42</v>
      </c>
      <c r="F34" s="22">
        <f>ROUND(E34+(E34*0.8%),4)</f>
        <v>0.4234</v>
      </c>
    </row>
    <row r="35" spans="1:6" ht="20.7" thickBot="1" x14ac:dyDescent="0.6">
      <c r="A35" s="8" t="s">
        <v>20</v>
      </c>
      <c r="B35" s="2" t="s">
        <v>13</v>
      </c>
      <c r="C35" s="12">
        <v>0.3155</v>
      </c>
      <c r="D35" s="22">
        <f t="shared" ref="D35:D36" si="9">C35+(C35*8.1%)</f>
        <v>0.34105550000000001</v>
      </c>
      <c r="E35" s="22">
        <f t="shared" si="7"/>
        <v>0.35880000000000001</v>
      </c>
      <c r="F35" s="22">
        <f t="shared" ref="F35:F36" si="10">ROUND(E35+(E35*0.8%),4)</f>
        <v>0.36170000000000002</v>
      </c>
    </row>
    <row r="36" spans="1:6" ht="20.7" thickBot="1" x14ac:dyDescent="0.6">
      <c r="A36" s="8" t="s">
        <v>21</v>
      </c>
      <c r="B36" s="2" t="s">
        <v>13</v>
      </c>
      <c r="C36" s="12">
        <v>0.33850000000000002</v>
      </c>
      <c r="D36" s="22">
        <f t="shared" si="9"/>
        <v>0.36591850000000004</v>
      </c>
      <c r="E36" s="22">
        <f t="shared" si="7"/>
        <v>0.38490000000000002</v>
      </c>
      <c r="F36" s="22">
        <f t="shared" si="10"/>
        <v>0.38800000000000001</v>
      </c>
    </row>
    <row r="37" spans="1:6" ht="20.7" thickBot="1" x14ac:dyDescent="0.6">
      <c r="A37" s="8" t="s">
        <v>22</v>
      </c>
      <c r="B37" s="2" t="s">
        <v>17</v>
      </c>
      <c r="C37" s="12" t="s">
        <v>18</v>
      </c>
      <c r="D37" s="23" t="s">
        <v>18</v>
      </c>
      <c r="E37" s="23" t="s">
        <v>18</v>
      </c>
      <c r="F37" s="23" t="s">
        <v>18</v>
      </c>
    </row>
    <row r="38" spans="1:6" ht="15.9" thickBot="1" x14ac:dyDescent="0.6">
      <c r="A38" s="8" t="s">
        <v>23</v>
      </c>
      <c r="B38" s="2" t="s">
        <v>17</v>
      </c>
      <c r="C38" s="12" t="s">
        <v>18</v>
      </c>
      <c r="D38" s="23" t="s">
        <v>18</v>
      </c>
      <c r="E38" s="23" t="s">
        <v>18</v>
      </c>
      <c r="F38" s="23" t="s">
        <v>18</v>
      </c>
    </row>
    <row r="39" spans="1:6" ht="15.9" thickBot="1" x14ac:dyDescent="0.6">
      <c r="A39" s="8" t="s">
        <v>24</v>
      </c>
      <c r="B39" s="2" t="s">
        <v>17</v>
      </c>
      <c r="C39" s="12" t="s">
        <v>18</v>
      </c>
      <c r="D39" s="23" t="s">
        <v>18</v>
      </c>
      <c r="E39" s="23" t="s">
        <v>18</v>
      </c>
      <c r="F39" s="23" t="s">
        <v>18</v>
      </c>
    </row>
    <row r="40" spans="1:6" ht="20.7" thickBot="1" x14ac:dyDescent="0.6">
      <c r="A40" s="8" t="s">
        <v>25</v>
      </c>
      <c r="B40" s="2" t="s">
        <v>17</v>
      </c>
      <c r="C40" s="12" t="s">
        <v>18</v>
      </c>
      <c r="D40" s="23" t="s">
        <v>18</v>
      </c>
      <c r="E40" s="23" t="s">
        <v>18</v>
      </c>
      <c r="F40" s="23" t="s">
        <v>18</v>
      </c>
    </row>
    <row r="41" spans="1:6" ht="20.7" thickBot="1" x14ac:dyDescent="0.6">
      <c r="A41" s="8" t="s">
        <v>26</v>
      </c>
      <c r="B41" s="2" t="s">
        <v>13</v>
      </c>
      <c r="C41" s="12">
        <v>0.2462</v>
      </c>
      <c r="D41" s="22">
        <f>C41+(C41*8.1%)</f>
        <v>0.2661422</v>
      </c>
      <c r="E41" s="22">
        <f t="shared" ref="E41:F55" si="11">ROUND(D41+(D41*5.2%),4)</f>
        <v>0.28000000000000003</v>
      </c>
      <c r="F41" s="22">
        <f>ROUND(E41+(E41*0.8%),4)</f>
        <v>0.28220000000000001</v>
      </c>
    </row>
    <row r="42" spans="1:6" ht="15.9" thickBot="1" x14ac:dyDescent="0.6">
      <c r="A42" s="8" t="s">
        <v>27</v>
      </c>
      <c r="B42" s="2" t="s">
        <v>17</v>
      </c>
      <c r="C42" s="12" t="s">
        <v>18</v>
      </c>
      <c r="D42" s="23" t="s">
        <v>18</v>
      </c>
      <c r="E42" s="23" t="s">
        <v>18</v>
      </c>
      <c r="F42" s="23" t="s">
        <v>18</v>
      </c>
    </row>
    <row r="43" spans="1:6" ht="15.9" thickBot="1" x14ac:dyDescent="0.6">
      <c r="A43" s="8" t="s">
        <v>28</v>
      </c>
      <c r="B43" s="2" t="s">
        <v>13</v>
      </c>
      <c r="C43" s="12">
        <v>0.82069999999999999</v>
      </c>
      <c r="D43" s="22">
        <f>C43+(C43*8.1%)</f>
        <v>0.88717669999999993</v>
      </c>
      <c r="E43" s="22">
        <f t="shared" si="11"/>
        <v>0.93330000000000002</v>
      </c>
      <c r="F43" s="22">
        <f>ROUND(E43+(E43*0.8%),4)</f>
        <v>0.94079999999999997</v>
      </c>
    </row>
    <row r="44" spans="1:6" ht="15.9" thickBot="1" x14ac:dyDescent="0.6">
      <c r="A44" s="8" t="s">
        <v>29</v>
      </c>
      <c r="B44" s="2" t="s">
        <v>13</v>
      </c>
      <c r="C44" s="12">
        <v>0.61550000000000005</v>
      </c>
      <c r="D44" s="22">
        <f t="shared" ref="D44:D48" si="12">C44+(C44*8.1%)</f>
        <v>0.6653555000000001</v>
      </c>
      <c r="E44" s="22">
        <f t="shared" si="11"/>
        <v>0.7</v>
      </c>
      <c r="F44" s="22">
        <f t="shared" ref="F44:F48" si="13">ROUND(E44+(E44*0.8%),4)</f>
        <v>0.7056</v>
      </c>
    </row>
    <row r="45" spans="1:6" ht="20.7" thickBot="1" x14ac:dyDescent="0.6">
      <c r="A45" s="8" t="s">
        <v>30</v>
      </c>
      <c r="B45" s="2" t="s">
        <v>13</v>
      </c>
      <c r="C45" s="12">
        <v>0.4103</v>
      </c>
      <c r="D45" s="22">
        <f t="shared" si="12"/>
        <v>0.44353429999999999</v>
      </c>
      <c r="E45" s="22">
        <f t="shared" si="11"/>
        <v>0.46660000000000001</v>
      </c>
      <c r="F45" s="22">
        <f t="shared" si="13"/>
        <v>0.4703</v>
      </c>
    </row>
    <row r="46" spans="1:6" ht="15.9" thickBot="1" x14ac:dyDescent="0.6">
      <c r="A46" s="8" t="s">
        <v>31</v>
      </c>
      <c r="B46" s="2" t="s">
        <v>13</v>
      </c>
      <c r="C46" s="12">
        <v>1.5599999999999999E-2</v>
      </c>
      <c r="D46" s="22">
        <f t="shared" si="12"/>
        <v>1.6863599999999999E-2</v>
      </c>
      <c r="E46" s="22">
        <f t="shared" si="11"/>
        <v>1.77E-2</v>
      </c>
      <c r="F46" s="22">
        <f t="shared" si="13"/>
        <v>1.78E-2</v>
      </c>
    </row>
    <row r="47" spans="1:6" ht="15.9" thickBot="1" x14ac:dyDescent="0.6">
      <c r="A47" s="8" t="s">
        <v>32</v>
      </c>
      <c r="B47" s="2" t="s">
        <v>13</v>
      </c>
      <c r="C47" s="12">
        <v>1.5599999999999999E-2</v>
      </c>
      <c r="D47" s="22">
        <f t="shared" si="12"/>
        <v>1.6863599999999999E-2</v>
      </c>
      <c r="E47" s="22">
        <f t="shared" si="11"/>
        <v>1.77E-2</v>
      </c>
      <c r="F47" s="22">
        <f t="shared" si="13"/>
        <v>1.78E-2</v>
      </c>
    </row>
    <row r="48" spans="1:6" ht="15.9" thickBot="1" x14ac:dyDescent="0.6">
      <c r="A48" s="8" t="s">
        <v>33</v>
      </c>
      <c r="B48" s="2" t="s">
        <v>13</v>
      </c>
      <c r="C48" s="12">
        <v>0.114</v>
      </c>
      <c r="D48" s="22">
        <f t="shared" si="12"/>
        <v>0.12323400000000001</v>
      </c>
      <c r="E48" s="22">
        <f t="shared" si="11"/>
        <v>0.12959999999999999</v>
      </c>
      <c r="F48" s="22">
        <f t="shared" si="13"/>
        <v>0.13059999999999999</v>
      </c>
    </row>
    <row r="49" spans="1:6" ht="20.7" thickBot="1" x14ac:dyDescent="0.6">
      <c r="A49" s="8" t="s">
        <v>34</v>
      </c>
      <c r="B49" s="2" t="s">
        <v>17</v>
      </c>
      <c r="C49" s="12" t="s">
        <v>18</v>
      </c>
      <c r="D49" s="23" t="s">
        <v>18</v>
      </c>
      <c r="E49" s="23" t="s">
        <v>18</v>
      </c>
      <c r="F49" s="23" t="s">
        <v>18</v>
      </c>
    </row>
    <row r="50" spans="1:6" ht="15.9" thickBot="1" x14ac:dyDescent="0.6">
      <c r="A50" s="8" t="s">
        <v>35</v>
      </c>
      <c r="B50" s="2" t="s">
        <v>13</v>
      </c>
      <c r="C50" s="12">
        <v>0.31909999999999999</v>
      </c>
      <c r="D50" s="22">
        <f>C50+(C50*8.1%)</f>
        <v>0.34494710000000001</v>
      </c>
      <c r="E50" s="22">
        <f t="shared" si="11"/>
        <v>0.3629</v>
      </c>
      <c r="F50" s="22">
        <f>ROUND(E50+(E50*0.8%),4)</f>
        <v>0.36580000000000001</v>
      </c>
    </row>
    <row r="51" spans="1:6" ht="30.9" thickBot="1" x14ac:dyDescent="0.6">
      <c r="A51" s="8" t="s">
        <v>36</v>
      </c>
      <c r="B51" s="2" t="s">
        <v>13</v>
      </c>
      <c r="C51" s="12">
        <v>0.34200000000000003</v>
      </c>
      <c r="D51" s="22">
        <f t="shared" ref="D51:D55" si="14">C51+(C51*8.1%)</f>
        <v>0.36970200000000003</v>
      </c>
      <c r="E51" s="22">
        <f t="shared" si="11"/>
        <v>0.38890000000000002</v>
      </c>
      <c r="F51" s="22">
        <f t="shared" ref="F51:F55" si="15">ROUND(E51+(E51*0.8%),4)</f>
        <v>0.39200000000000002</v>
      </c>
    </row>
    <row r="52" spans="1:6" ht="30.9" thickBot="1" x14ac:dyDescent="0.6">
      <c r="A52" s="8" t="s">
        <v>37</v>
      </c>
      <c r="B52" s="2" t="s">
        <v>13</v>
      </c>
      <c r="C52" s="12">
        <v>0.31909999999999999</v>
      </c>
      <c r="D52" s="22">
        <f t="shared" si="14"/>
        <v>0.34494710000000001</v>
      </c>
      <c r="E52" s="22">
        <f t="shared" si="11"/>
        <v>0.3629</v>
      </c>
      <c r="F52" s="22">
        <f t="shared" si="15"/>
        <v>0.36580000000000001</v>
      </c>
    </row>
    <row r="53" spans="1:6" ht="15.9" thickBot="1" x14ac:dyDescent="0.6">
      <c r="A53" s="8" t="s">
        <v>38</v>
      </c>
      <c r="B53" s="2" t="s">
        <v>13</v>
      </c>
      <c r="C53" s="12">
        <v>0.72950000000000004</v>
      </c>
      <c r="D53" s="22">
        <f t="shared" si="14"/>
        <v>0.78858950000000005</v>
      </c>
      <c r="E53" s="22">
        <f t="shared" si="11"/>
        <v>0.8296</v>
      </c>
      <c r="F53" s="22">
        <f t="shared" si="15"/>
        <v>0.83620000000000005</v>
      </c>
    </row>
    <row r="54" spans="1:6" ht="15.9" thickBot="1" x14ac:dyDescent="0.6">
      <c r="A54" s="8" t="s">
        <v>39</v>
      </c>
      <c r="B54" s="2" t="s">
        <v>13</v>
      </c>
      <c r="C54" s="12">
        <v>1.5501</v>
      </c>
      <c r="D54" s="22">
        <f t="shared" si="14"/>
        <v>1.6756581000000002</v>
      </c>
      <c r="E54" s="22">
        <f t="shared" si="11"/>
        <v>1.7627999999999999</v>
      </c>
      <c r="F54" s="22">
        <f t="shared" si="15"/>
        <v>1.7768999999999999</v>
      </c>
    </row>
    <row r="55" spans="1:6" ht="20.7" thickBot="1" x14ac:dyDescent="0.6">
      <c r="A55" s="8" t="s">
        <v>40</v>
      </c>
      <c r="B55" s="2" t="s">
        <v>13</v>
      </c>
      <c r="C55" s="12">
        <v>9.1200000000000003E-2</v>
      </c>
      <c r="D55" s="22">
        <f t="shared" si="14"/>
        <v>9.85872E-2</v>
      </c>
      <c r="E55" s="22">
        <f t="shared" si="11"/>
        <v>0.1037</v>
      </c>
      <c r="F55" s="22">
        <f t="shared" si="15"/>
        <v>0.1045</v>
      </c>
    </row>
    <row r="56" spans="1:6" ht="15.9" thickBot="1" x14ac:dyDescent="0.6">
      <c r="A56" s="8" t="s">
        <v>41</v>
      </c>
      <c r="B56" s="2" t="s">
        <v>17</v>
      </c>
      <c r="C56" s="12" t="s">
        <v>18</v>
      </c>
      <c r="D56" s="23" t="s">
        <v>18</v>
      </c>
      <c r="E56" s="23" t="s">
        <v>18</v>
      </c>
      <c r="F56" s="23" t="s">
        <v>18</v>
      </c>
    </row>
    <row r="57" spans="1:6" ht="15.9" thickBot="1" x14ac:dyDescent="0.6">
      <c r="A57" s="8" t="s">
        <v>42</v>
      </c>
      <c r="B57" s="2" t="s">
        <v>17</v>
      </c>
      <c r="C57" s="12" t="s">
        <v>18</v>
      </c>
      <c r="D57" s="23" t="s">
        <v>18</v>
      </c>
      <c r="E57" s="23" t="s">
        <v>18</v>
      </c>
      <c r="F57" s="23" t="s">
        <v>18</v>
      </c>
    </row>
    <row r="58" spans="1:6" ht="15.9" thickBot="1" x14ac:dyDescent="0.6">
      <c r="A58" s="8" t="s">
        <v>43</v>
      </c>
      <c r="B58" s="2" t="s">
        <v>17</v>
      </c>
      <c r="C58" s="12" t="s">
        <v>18</v>
      </c>
      <c r="D58" s="23" t="s">
        <v>18</v>
      </c>
      <c r="E58" s="23" t="s">
        <v>18</v>
      </c>
      <c r="F58" s="23" t="s">
        <v>18</v>
      </c>
    </row>
    <row r="59" spans="1:6" ht="15.9" thickBot="1" x14ac:dyDescent="0.6">
      <c r="A59" s="8" t="s">
        <v>44</v>
      </c>
      <c r="B59" s="2" t="s">
        <v>13</v>
      </c>
      <c r="C59" s="12">
        <v>9.1200000000000003E-2</v>
      </c>
      <c r="D59" s="22">
        <f>C59+(C59*8.1%)</f>
        <v>9.85872E-2</v>
      </c>
      <c r="E59" s="22">
        <f t="shared" ref="E59:F62" si="16">ROUND(D59+(D59*5.2%),4)</f>
        <v>0.1037</v>
      </c>
      <c r="F59" s="22">
        <f>ROUND(E59+(E59*0.8%),4)</f>
        <v>0.1045</v>
      </c>
    </row>
    <row r="60" spans="1:6" ht="20.7" thickBot="1" x14ac:dyDescent="0.6">
      <c r="A60" s="8" t="s">
        <v>45</v>
      </c>
      <c r="B60" s="2" t="s">
        <v>13</v>
      </c>
      <c r="C60" s="12">
        <v>0.18240000000000001</v>
      </c>
      <c r="D60" s="22">
        <f t="shared" ref="D60:D62" si="17">C60+(C60*8.1%)</f>
        <v>0.1971744</v>
      </c>
      <c r="E60" s="22">
        <f t="shared" si="16"/>
        <v>0.2074</v>
      </c>
      <c r="F60" s="22">
        <f t="shared" ref="F60:F62" si="18">ROUND(E60+(E60*0.8%),4)</f>
        <v>0.20910000000000001</v>
      </c>
    </row>
    <row r="61" spans="1:6" ht="30.9" thickBot="1" x14ac:dyDescent="0.6">
      <c r="A61" s="8" t="s">
        <v>46</v>
      </c>
      <c r="B61" s="2" t="s">
        <v>13</v>
      </c>
      <c r="C61" s="12">
        <v>7.1800000000000003E-2</v>
      </c>
      <c r="D61" s="22">
        <f t="shared" si="17"/>
        <v>7.7615799999999999E-2</v>
      </c>
      <c r="E61" s="22">
        <f t="shared" si="16"/>
        <v>8.1699999999999995E-2</v>
      </c>
      <c r="F61" s="22">
        <f t="shared" si="18"/>
        <v>8.2400000000000001E-2</v>
      </c>
    </row>
    <row r="62" spans="1:6" ht="15.9" thickBot="1" x14ac:dyDescent="0.6">
      <c r="A62" s="8" t="s">
        <v>47</v>
      </c>
      <c r="B62" s="2" t="s">
        <v>13</v>
      </c>
      <c r="C62" s="12">
        <v>0.4103</v>
      </c>
      <c r="D62" s="22">
        <f t="shared" si="17"/>
        <v>0.44353429999999999</v>
      </c>
      <c r="E62" s="22">
        <f t="shared" si="16"/>
        <v>0.46660000000000001</v>
      </c>
      <c r="F62" s="22">
        <f t="shared" si="18"/>
        <v>0.4703</v>
      </c>
    </row>
    <row r="63" spans="1:6" ht="15.9" thickBot="1" x14ac:dyDescent="0.6">
      <c r="A63" s="8" t="s">
        <v>48</v>
      </c>
      <c r="B63" s="2" t="s">
        <v>17</v>
      </c>
      <c r="C63" s="12" t="s">
        <v>18</v>
      </c>
      <c r="D63" s="23" t="s">
        <v>18</v>
      </c>
      <c r="E63" s="23" t="s">
        <v>18</v>
      </c>
      <c r="F63" s="23" t="s">
        <v>18</v>
      </c>
    </row>
    <row r="64" spans="1:6" ht="15.9" thickBot="1" x14ac:dyDescent="0.6">
      <c r="A64" s="8" t="s">
        <v>49</v>
      </c>
      <c r="B64" s="2" t="s">
        <v>13</v>
      </c>
      <c r="C64" s="12" t="s">
        <v>18</v>
      </c>
      <c r="D64" s="23" t="s">
        <v>18</v>
      </c>
      <c r="E64" s="23" t="s">
        <v>18</v>
      </c>
      <c r="F64" s="23" t="s">
        <v>18</v>
      </c>
    </row>
    <row r="65" spans="1:6" ht="20.7" thickBot="1" x14ac:dyDescent="0.6">
      <c r="A65" s="8" t="s">
        <v>50</v>
      </c>
      <c r="B65" s="2" t="s">
        <v>13</v>
      </c>
      <c r="C65" s="12" t="s">
        <v>18</v>
      </c>
      <c r="D65" s="23" t="s">
        <v>18</v>
      </c>
      <c r="E65" s="23" t="s">
        <v>18</v>
      </c>
      <c r="F65" s="23" t="s">
        <v>18</v>
      </c>
    </row>
    <row r="66" spans="1:6" ht="20.7" thickBot="1" x14ac:dyDescent="0.6">
      <c r="A66" s="8" t="s">
        <v>51</v>
      </c>
      <c r="B66" s="2" t="s">
        <v>13</v>
      </c>
      <c r="C66" s="12" t="s">
        <v>18</v>
      </c>
      <c r="D66" s="23" t="s">
        <v>18</v>
      </c>
      <c r="E66" s="23" t="s">
        <v>18</v>
      </c>
      <c r="F66" s="23" t="s">
        <v>18</v>
      </c>
    </row>
    <row r="67" spans="1:6" ht="20.7" thickBot="1" x14ac:dyDescent="0.6">
      <c r="A67" s="8" t="s">
        <v>52</v>
      </c>
      <c r="B67" s="2" t="s">
        <v>13</v>
      </c>
      <c r="C67" s="12">
        <v>3.0800000000000001E-2</v>
      </c>
      <c r="D67" s="22">
        <f>C67+(C67*8.1)</f>
        <v>0.28028000000000003</v>
      </c>
      <c r="E67" s="22">
        <f t="shared" ref="E67:F71" si="19">ROUND(D67+(D67*5.2%),4)</f>
        <v>0.2949</v>
      </c>
      <c r="F67" s="22">
        <f>ROUND(E67+(E67*0.8%),4)</f>
        <v>0.29730000000000001</v>
      </c>
    </row>
    <row r="68" spans="1:6" ht="20.7" thickBot="1" x14ac:dyDescent="0.6">
      <c r="A68" s="8" t="s">
        <v>53</v>
      </c>
      <c r="B68" s="2" t="s">
        <v>13</v>
      </c>
      <c r="C68" s="12">
        <v>4.0300000000000002E-2</v>
      </c>
      <c r="D68" s="22">
        <f t="shared" ref="D68:D71" si="20">C68+(C68*8.1)</f>
        <v>0.36673</v>
      </c>
      <c r="E68" s="22">
        <f t="shared" si="19"/>
        <v>0.38579999999999998</v>
      </c>
      <c r="F68" s="22">
        <f t="shared" ref="F68:F71" si="21">ROUND(E68+(E68*0.8%),4)</f>
        <v>0.38890000000000002</v>
      </c>
    </row>
    <row r="69" spans="1:6" ht="15.9" thickBot="1" x14ac:dyDescent="0.6">
      <c r="A69" s="8" t="s">
        <v>54</v>
      </c>
      <c r="B69" s="2" t="s">
        <v>13</v>
      </c>
      <c r="C69" s="12">
        <v>9.4999999999999998E-3</v>
      </c>
      <c r="D69" s="22">
        <f t="shared" si="20"/>
        <v>8.6449999999999985E-2</v>
      </c>
      <c r="E69" s="22">
        <f t="shared" si="19"/>
        <v>9.0899999999999995E-2</v>
      </c>
      <c r="F69" s="22">
        <f t="shared" si="21"/>
        <v>9.1600000000000001E-2</v>
      </c>
    </row>
    <row r="70" spans="1:6" ht="20.7" thickBot="1" x14ac:dyDescent="0.6">
      <c r="A70" s="8" t="s">
        <v>55</v>
      </c>
      <c r="B70" s="2" t="s">
        <v>13</v>
      </c>
      <c r="C70" s="12">
        <v>5.3E-3</v>
      </c>
      <c r="D70" s="22">
        <f t="shared" si="20"/>
        <v>4.8229999999999995E-2</v>
      </c>
      <c r="E70" s="22">
        <f t="shared" si="19"/>
        <v>5.0700000000000002E-2</v>
      </c>
      <c r="F70" s="22">
        <f t="shared" si="21"/>
        <v>5.11E-2</v>
      </c>
    </row>
    <row r="71" spans="1:6" ht="15.9" thickBot="1" x14ac:dyDescent="0.6">
      <c r="A71" s="8" t="s">
        <v>56</v>
      </c>
      <c r="B71" s="2" t="s">
        <v>13</v>
      </c>
      <c r="C71" s="12">
        <v>3.0000000000000001E-3</v>
      </c>
      <c r="D71" s="22">
        <f t="shared" si="20"/>
        <v>2.7299999999999998E-2</v>
      </c>
      <c r="E71" s="22">
        <f t="shared" si="19"/>
        <v>2.87E-2</v>
      </c>
      <c r="F71" s="22">
        <f t="shared" si="21"/>
        <v>2.8899999999999999E-2</v>
      </c>
    </row>
    <row r="72" spans="1:6" ht="30.9" thickBot="1" x14ac:dyDescent="0.6">
      <c r="A72" s="8" t="s">
        <v>57</v>
      </c>
      <c r="B72" s="2" t="s">
        <v>13</v>
      </c>
      <c r="C72" s="12" t="s">
        <v>18</v>
      </c>
      <c r="D72" s="23" t="s">
        <v>18</v>
      </c>
      <c r="E72" s="23" t="s">
        <v>18</v>
      </c>
      <c r="F72" s="23" t="s">
        <v>18</v>
      </c>
    </row>
    <row r="73" spans="1:6" ht="30.9" thickBot="1" x14ac:dyDescent="0.6">
      <c r="A73" s="8" t="s">
        <v>58</v>
      </c>
      <c r="B73" s="2" t="s">
        <v>13</v>
      </c>
      <c r="C73" s="12" t="s">
        <v>18</v>
      </c>
      <c r="D73" s="23" t="s">
        <v>18</v>
      </c>
      <c r="E73" s="23" t="s">
        <v>18</v>
      </c>
      <c r="F73" s="23" t="s">
        <v>18</v>
      </c>
    </row>
    <row r="74" spans="1:6" ht="41.1" thickBot="1" x14ac:dyDescent="0.6">
      <c r="A74" s="8" t="s">
        <v>59</v>
      </c>
      <c r="B74" s="2" t="s">
        <v>17</v>
      </c>
      <c r="C74" s="12" t="s">
        <v>18</v>
      </c>
      <c r="D74" s="23" t="s">
        <v>18</v>
      </c>
      <c r="E74" s="23" t="s">
        <v>18</v>
      </c>
      <c r="F74" s="23" t="s">
        <v>18</v>
      </c>
    </row>
    <row r="75" spans="1:6" ht="30.9" thickBot="1" x14ac:dyDescent="0.6">
      <c r="A75" s="8" t="s">
        <v>60</v>
      </c>
      <c r="B75" s="2" t="s">
        <v>17</v>
      </c>
      <c r="C75" s="12" t="s">
        <v>18</v>
      </c>
      <c r="D75" s="23" t="s">
        <v>18</v>
      </c>
      <c r="E75" s="23" t="s">
        <v>18</v>
      </c>
      <c r="F75" s="23" t="s">
        <v>18</v>
      </c>
    </row>
    <row r="76" spans="1:6" ht="20.7" thickBot="1" x14ac:dyDescent="0.6">
      <c r="A76" s="8" t="s">
        <v>61</v>
      </c>
      <c r="B76" s="2" t="s">
        <v>17</v>
      </c>
      <c r="C76" s="12" t="s">
        <v>18</v>
      </c>
      <c r="D76" s="23" t="s">
        <v>18</v>
      </c>
      <c r="E76" s="23" t="s">
        <v>18</v>
      </c>
      <c r="F76" s="23" t="s">
        <v>18</v>
      </c>
    </row>
    <row r="77" spans="1:6" ht="15.9" thickBot="1" x14ac:dyDescent="0.6">
      <c r="A77" s="8" t="s">
        <v>62</v>
      </c>
      <c r="B77" s="2" t="s">
        <v>13</v>
      </c>
      <c r="C77" s="12" t="s">
        <v>18</v>
      </c>
      <c r="D77" s="23" t="s">
        <v>18</v>
      </c>
      <c r="E77" s="23" t="s">
        <v>18</v>
      </c>
      <c r="F77" s="23" t="s">
        <v>18</v>
      </c>
    </row>
    <row r="78" spans="1:6" ht="20.7" thickBot="1" x14ac:dyDescent="0.6">
      <c r="A78" s="8" t="s">
        <v>63</v>
      </c>
      <c r="B78" s="2" t="s">
        <v>13</v>
      </c>
      <c r="C78" s="12" t="s">
        <v>18</v>
      </c>
      <c r="D78" s="23" t="s">
        <v>18</v>
      </c>
      <c r="E78" s="23" t="s">
        <v>18</v>
      </c>
      <c r="F78" s="23" t="s">
        <v>18</v>
      </c>
    </row>
    <row r="79" spans="1:6" ht="20.7" thickBot="1" x14ac:dyDescent="0.6">
      <c r="A79" s="8" t="s">
        <v>64</v>
      </c>
      <c r="B79" s="2" t="s">
        <v>17</v>
      </c>
      <c r="C79" s="12" t="s">
        <v>18</v>
      </c>
      <c r="D79" s="23" t="s">
        <v>18</v>
      </c>
      <c r="E79" s="23" t="s">
        <v>18</v>
      </c>
      <c r="F79" s="23" t="s">
        <v>18</v>
      </c>
    </row>
    <row r="80" spans="1:6" ht="15.9" thickBot="1" x14ac:dyDescent="0.6">
      <c r="A80" s="8" t="s">
        <v>65</v>
      </c>
      <c r="B80" s="2" t="s">
        <v>13</v>
      </c>
      <c r="C80" s="12">
        <v>0.2026</v>
      </c>
      <c r="D80" s="22">
        <f>C80+(C80*8.1%)</f>
        <v>0.2190106</v>
      </c>
      <c r="E80" s="22">
        <f t="shared" ref="E80:F81" si="22">ROUND(D80+(D80*5.2%),4)</f>
        <v>0.23039999999999999</v>
      </c>
      <c r="F80" s="22">
        <f>ROUND(E80+(E80*0.8%),4)</f>
        <v>0.23219999999999999</v>
      </c>
    </row>
    <row r="81" spans="1:6" ht="15.9" thickBot="1" x14ac:dyDescent="0.6">
      <c r="A81" s="9" t="s">
        <v>66</v>
      </c>
      <c r="B81" s="3" t="s">
        <v>13</v>
      </c>
      <c r="C81" s="12">
        <v>0.114</v>
      </c>
      <c r="D81" s="24">
        <f>C81+(C81*8.1%)</f>
        <v>0.12323400000000001</v>
      </c>
      <c r="E81" s="22">
        <f t="shared" si="22"/>
        <v>0.12959999999999999</v>
      </c>
      <c r="F81" s="22">
        <f>ROUND(E81+(E81*0.8%),4)</f>
        <v>0.13059999999999999</v>
      </c>
    </row>
    <row r="82" spans="1:6" ht="14.7" thickTop="1" x14ac:dyDescent="0.55000000000000004">
      <c r="A82" s="10"/>
    </row>
  </sheetData>
  <mergeCells count="20">
    <mergeCell ref="I2:J2"/>
    <mergeCell ref="I3:I4"/>
    <mergeCell ref="J3:J4"/>
    <mergeCell ref="F23:F24"/>
    <mergeCell ref="A23:A24"/>
    <mergeCell ref="B23:B24"/>
    <mergeCell ref="A2:D2"/>
    <mergeCell ref="A22:C22"/>
    <mergeCell ref="A3:A4"/>
    <mergeCell ref="B3:B4"/>
    <mergeCell ref="C3:C4"/>
    <mergeCell ref="D3:D4"/>
    <mergeCell ref="G2:H2"/>
    <mergeCell ref="G3:G4"/>
    <mergeCell ref="H3:H4"/>
    <mergeCell ref="E23:E24"/>
    <mergeCell ref="D23:D24"/>
    <mergeCell ref="E2:F2"/>
    <mergeCell ref="E3:E4"/>
    <mergeCell ref="F3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6" ma:contentTypeDescription="Creare un nuovo documento." ma:contentTypeScope="" ma:versionID="df0715cc75bd33bfcca8ad02508d494d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988f270a65f617346c28f5c973b40315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8c9d04a6-7a88-4483-bb4d-55bcd81f0c34" xsi:nil="true"/>
    <_bpm_StatoId xmlns="8c9d04a6-7a88-4483-bb4d-55bcd81f0c34" xsi:nil="true"/>
    <_bpm_ErroreId xmlns="8c9d04a6-7a88-4483-bb4d-55bcd81f0c34" xsi:nil="true"/>
    <_bpm_OperazioneId xmlns="8c9d04a6-7a88-4483-bb4d-55bcd81f0c34" xsi:nil="true"/>
  </documentManagement>
</p:properties>
</file>

<file path=customXml/itemProps1.xml><?xml version="1.0" encoding="utf-8"?>
<ds:datastoreItem xmlns:ds="http://schemas.openxmlformats.org/officeDocument/2006/customXml" ds:itemID="{B2FA5B9D-373C-45EA-ACF9-9D4C76B22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40614E-976A-418F-B16A-84904F839CF0}">
  <ds:schemaRefs>
    <ds:schemaRef ds:uri="http://purl.org/dc/terms/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58f0a56-2901-4c87-a4c4-34a14d8c5b3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2024-10-22T15:50:33Z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