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80" windowHeight="7830" tabRatio="771" activeTab="0"/>
  </bookViews>
  <sheets>
    <sheet name="antisettici e disinfettanti" sheetId="1" r:id="rId1"/>
  </sheets>
  <definedNames/>
  <calcPr fullCalcOnLoad="1"/>
</workbook>
</file>

<file path=xl/sharedStrings.xml><?xml version="1.0" encoding="utf-8"?>
<sst xmlns="http://schemas.openxmlformats.org/spreadsheetml/2006/main" count="377" uniqueCount="239">
  <si>
    <t>IVA</t>
  </si>
  <si>
    <t>A</t>
  </si>
  <si>
    <t>Spazzolini monouso chirurgici con clorexidina 4% detergente per lavaggio chirurgico mani</t>
  </si>
  <si>
    <t>NEX CLOREX C2</t>
  </si>
  <si>
    <t>PMC n° 18976</t>
  </si>
  <si>
    <t>240 PEZZI (8 dispencer da 30 pezzi)</t>
  </si>
  <si>
    <t>Spazzolini monouso chirurgici con  PCMX 3% detergente per lavaggio chirurgico mani</t>
  </si>
  <si>
    <t xml:space="preserve">E-Z SCRUB </t>
  </si>
  <si>
    <t>PMC n° 19139</t>
  </si>
  <si>
    <t>300 PEZZI (10 dispencer da 30 pezzi)</t>
  </si>
  <si>
    <t xml:space="preserve">Lotto 4 - CITRICLOREX 2% Clorexidina gluconato 2% soluzione alcolica monodose per cateterismo venoso centrale </t>
  </si>
  <si>
    <t>PMC n° 19116</t>
  </si>
  <si>
    <t>Confezione da 4 espositori pari a 400 FLACONI</t>
  </si>
  <si>
    <t>11</t>
  </si>
  <si>
    <t xml:space="preserve">PVP iodio (iodio attivo 10%) 1% in  soluzione idroalcolica (alcool isopropilico/etilico &gt;o =50%)  per antisepsi campo operatorio /terapia iniettiva </t>
  </si>
  <si>
    <t>AIC n° 033313026</t>
  </si>
  <si>
    <t>€ 1,6391</t>
  </si>
  <si>
    <t>12 FLACONI</t>
  </si>
  <si>
    <t>15</t>
  </si>
  <si>
    <t xml:space="preserve">Gel idroalcolico semplice (alcool etilico &gt; 60%-70%) con eccipienti/emollienti protettivi nei confronti della disidratazione per antisepsi mani </t>
  </si>
  <si>
    <t>PMC n° 18788</t>
  </si>
  <si>
    <t>€ 1,059</t>
  </si>
  <si>
    <t>Confezione da 5 espositori pari a 60 FLACONI</t>
  </si>
  <si>
    <t>B</t>
  </si>
  <si>
    <t xml:space="preserve">Gel idroalcolico semplice (alcool etilico &gt; 60%-70%) con eccipienti emollienti/ protettivi nei confronti della disidratazione per antisepsi mani </t>
  </si>
  <si>
    <t>€ 1,15</t>
  </si>
  <si>
    <t>24 FLACONI</t>
  </si>
  <si>
    <t xml:space="preserve">Lotto 7-A - LH IODIO 7,5 PVP-I (al 10% ca di iodio libero) in concentrazione al 7,5% in soluzione detergente per lavaggio antisettico/chirurgico mani </t>
  </si>
  <si>
    <t>PMC n° 18929</t>
  </si>
  <si>
    <t xml:space="preserve">Lotto 7-B - PVP-I (al 10% ca di iodio libero) in concentrazione al 7,5% in soluzione detergente per lavaggio antisettico/chirurgico mani </t>
  </si>
  <si>
    <t>€ 2,00</t>
  </si>
  <si>
    <t>34</t>
  </si>
  <si>
    <t>Soluzione acquosa di ipoclorito di sodio + sodio cloruro corrispondente a circa 1% di cloro attivo/disponibile per la preparazione estemporanea di soluzioni disinfettanti da utilizzarsi su dispositivi medici.</t>
  </si>
  <si>
    <t>CND: D03010101</t>
  </si>
  <si>
    <t>€ 1,24</t>
  </si>
  <si>
    <t xml:space="preserve">Soluzione acquosa di ipoclorito di sodio + sodio cloruro corrispondente a circa 1% di cloro attivo/disponibile per la preparazione estemporanea di soluzioni disinfettanti da utilizzarsi su dispositivi medici. </t>
  </si>
  <si>
    <t>€ 5,95</t>
  </si>
  <si>
    <t>4 TANICHE</t>
  </si>
  <si>
    <t>42</t>
  </si>
  <si>
    <t xml:space="preserve">Soluzione acquosa di ipoclorito di sodio + sodio cloruro corrispondente a circa 1% di cloro attivo/disponibile per l'utilizzo diretto sui circuiti emodialittici. </t>
  </si>
  <si>
    <t>43</t>
  </si>
  <si>
    <t>PMC n° 18508</t>
  </si>
  <si>
    <t>€ 1,09</t>
  </si>
  <si>
    <t>44</t>
  </si>
  <si>
    <t>€ 5,20</t>
  </si>
  <si>
    <t xml:space="preserve">Soluzione acquosa di ipoclorito di sodio + sodio cloruro corrispondente a circa 2,7-3 %di cloro attivo/disponibile per la preparazione estemporanea di soluzioni  disinfettanti da utilizzarsi su superfici ambientali. </t>
  </si>
  <si>
    <t>PMC n° 18479</t>
  </si>
  <si>
    <t>€ 4,95</t>
  </si>
  <si>
    <t>45</t>
  </si>
  <si>
    <t xml:space="preserve">Soluzione acquosa di ipoclorito di sodio + sodio cloruro corrispondente a circa 2,7-3% di cloro attivo/disponibile per la preparazione estemporanea di soluzioni  disinfettanti da utilizzarsi su superfici ambientali. </t>
  </si>
  <si>
    <t>€ 0,99</t>
  </si>
  <si>
    <t>CND: D03010101 DM CE 0373</t>
  </si>
  <si>
    <t>DECS AMBIENTE PLUS 1000 ml</t>
  </si>
  <si>
    <t>Ortoftalaldeide 0,55% circa in soluzione acquosa pronta all'uso per la disinfezione di alto livello di dispositivi medici riutilizzabili e strumentario a fibre ottiche</t>
  </si>
  <si>
    <t>4 FLACONI</t>
  </si>
  <si>
    <t>40</t>
  </si>
  <si>
    <t>Test per la determinazione della concentrazione dell'ortoftalaldeide in soluzione</t>
  </si>
  <si>
    <t>€ 0,42075</t>
  </si>
  <si>
    <t>CND D010103 DM CE 0086</t>
  </si>
  <si>
    <t>CND V9099 DM CE 0086</t>
  </si>
  <si>
    <t>2 X 60
2 X 15</t>
  </si>
  <si>
    <t>ACRAF</t>
  </si>
  <si>
    <t>FORNITORE</t>
  </si>
  <si>
    <t>EUROSPITAL</t>
  </si>
  <si>
    <t>FARMAC ZABBAN</t>
  </si>
  <si>
    <t>NUOVA FARMEC</t>
  </si>
  <si>
    <t>CLINILAB</t>
  </si>
  <si>
    <t>BECTON DICKINSON</t>
  </si>
  <si>
    <t>ESOFORM</t>
  </si>
  <si>
    <t>LOMBARDA H</t>
  </si>
  <si>
    <t>JOHNSON &amp; J.</t>
  </si>
  <si>
    <t>CIDEX OPA strisce</t>
  </si>
  <si>
    <r>
      <t xml:space="preserve"> </t>
    </r>
    <r>
      <rPr>
        <sz val="10"/>
        <color indexed="8"/>
        <rFont val="Arial"/>
        <family val="0"/>
      </rPr>
      <t xml:space="preserve">29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</si>
  <si>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10"/>
        <color indexed="8"/>
        <rFont val="Arial"/>
        <family val="0"/>
      </rPr>
      <t xml:space="preserve">A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</si>
  <si>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Soluzione acquosa di ipoclorito di sodio + sodio cloruro corrispondente a circa 1% di cloro attivo/disponibile per la preparazione estemporanea di soluzioni antisettiche da utilizzarsi su cute lesa e mucose.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</si>
  <si>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AIC 032771038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</si>
  <si>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12 FLACONI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</si>
  <si>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30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</si>
  <si>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Soluzione acquosa isotonica di sodio ipoclorito + sodio cloruro corrispondente a 500ppm di cloro attivo/disponibile per l'antisepsi cute lesa, mucose, terapia iniettiva.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</si>
  <si>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AIC 032192015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</si>
  <si>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24 FLACONI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</si>
  <si>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10"/>
        <color indexed="8"/>
        <rFont val="Arial"/>
        <family val="0"/>
      </rPr>
      <t xml:space="preserve">B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</si>
  <si>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Soluzione acquosa isotonica di sodio ipoclorito +sodio cloruro corrispondente a 500ppm di cloro attivo/disponibile per l'antisepsi cute lesa, mucose, terapia iniettiva.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</si>
  <si>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AIC 032192027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</si>
  <si>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10"/>
        <color indexed="8"/>
        <rFont val="Arial"/>
        <family val="0"/>
      </rPr>
      <t xml:space="preserve">C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</si>
  <si>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AMUKINE MED 0,05 1000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</si>
  <si>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AIC 032192039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</si>
  <si>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31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</si>
  <si>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Soluzione acquosa isotonica di sodio ipoclorito + sodio cloruro corrispondente a 1000ppm di cloro attivo/disponibile per l'antisepsi cute lesa, mucose, terapia iniettiva. Flac 200 ml con erogatore spray/vaporizzatore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</si>
  <si>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AMUCHINA SPRAY 10% 200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</si>
  <si>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P.M.C. N. 7234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</si>
  <si>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35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</si>
  <si>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Dicloroisocianurato di sodio in compresse per la disinfezione di dispositivi medici (una compressa deve sviluppare 2500 ppm di cloro attivo/disponibile in un litro di acqua)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</si>
  <si>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BIONIL compresse 4,6 gr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</si>
  <si>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DM CE 0434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</si>
  <si>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100 COMPRESSE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</si>
  <si>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46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</si>
  <si>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Dicloroisocianurato di sodio granulare a concentrazione di cloro disponibile/attivo superiore 50% per superfici contaminate (liquidi organici), preparazione di grandi volumi soluzioni disinfettanti da utilizzarsi su superfici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</si>
  <si>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PMC n°17074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</si>
  <si>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28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</si>
  <si>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Perossido di idrogeno 3% soluzione acquosa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</si>
  <si>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F.U.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</si>
  <si>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1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</si>
  <si>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Clorexidina gluconato 4% soluzione detergente per lavaggio antisettico/chirurgico mani e cute integra.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</si>
  <si>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PMC n° 16594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</si>
  <si>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20 FLACONI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</si>
  <si>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2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</si>
  <si>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Clorexidina gluconato 4% soluzione detergente per lavaggio antisettico cute integra/bagno preoperatorio monodose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</si>
  <si>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250 BUSTE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</si>
  <si>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5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</si>
  <si>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Preparato a base di 2, 4, 4 tricloro -2 idrossidifeniletere (IRGASAN DP300) soluzione detergente 0,5% per lavaggio antisettico mani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</si>
  <si>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PMC n° 16669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</si>
  <si>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6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</si>
  <si>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2 TANICHE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</si>
  <si>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12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</si>
  <si>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PVP iodio (iodio attivo 10%) 1% in soluzione idroalcolica (alcool isopropilico/etilico &gt;o =50%) per antisepsi campo operatorio /terapia iniettiva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</si>
  <si>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POVIDERM ALCOLICO 250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</si>
  <si>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AIC n° 032813014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</si>
  <si>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14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</si>
  <si>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Clorexidina 0,5%in soluzione idroalcolica (alcool isopropilico/etilico circa 70%) per terapia iniettiva e antisepsi campo operatorio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</si>
  <si>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NEOXINAL ALCOLICO 250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</si>
  <si>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AIC n° 032812036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</si>
  <si>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NEOXINAL ALCOLICO 500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</si>
  <si>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AIC n° 032812048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</si>
  <si>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NEOXINAL ALCOLICO 1000ml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</si>
  <si>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AIC n° 032812051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</si>
  <si>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16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</si>
  <si>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Preparato liquido per l'igiene delle mani senza uso di acqua, a base di alcool etilico e/o isopropilico e clorexidina gluconato, a basso potenziale di irritazione cutanea, addizionato con sostanze emollienti, umettanti o con altre proprietà protettive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</si>
  <si>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PMC n° 16596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</si>
  <si>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48 FLACONI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</si>
  <si>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19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</si>
  <si>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PVP iodio (10% iodio attivo) 10% in soluzione acquosa per antisepsi campo operatorio, terapia iniettiva endovenosa, antisepsi cute lesa e mucose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</si>
  <si>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AIC n° 032813077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</si>
  <si>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20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</si>
  <si>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AIC n° 032813040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</si>
  <si>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AIC n° 032813053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</si>
  <si>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AIC n° 032813065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</si>
  <si>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24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</si>
  <si>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Soluzione acquosa di clorexidina 0,05% monodose sterile pronta all'uso per antisepsi cute lesa e mucose. Busta 25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</si>
  <si>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AIC n. 032812024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</si>
  <si>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Cartone da 400 buste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</si>
  <si>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25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</si>
  <si>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Soluzione acquosa di clorexidina 0,015% + CETRIMIDE 0,15% monodose sterile pronta all'uso per antisepsi cute lesa e mucose. Busta 25ml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</si>
  <si>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FARVICETT “Pronto” Busta monodose 25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</si>
  <si>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AIC n. 032644041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</si>
  <si>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26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</si>
  <si>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Soluzione concentrata acquosa di clorexidina 1,5% + CETRIMIDE 15% per preparazione estemporanea soluzioni per antisepsi cute lesa e mucose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</si>
  <si>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AIC n° 032644027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</si>
  <si>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27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</si>
  <si>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Soluzione acquosa concentrata di clorexidina 20% per la preparazione estemporanea di soluzioni per antisepsi cute lesa e mucose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</si>
  <si>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AIC n° 032812012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</si>
  <si>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32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</si>
  <si>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Soluzione concentrata acquosa di clorexidina 1,5% + CETRIMIDE 15% per detersione e contemporanea disinfezione di dispositivi medici riutilizzabili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</si>
  <si>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CND D020102 DM CE 0373 n. 066QPZ300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</si>
  <si>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33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</si>
  <si>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Soluzione concentrata acquosa di clorexidina 1,5% + CETRIMIDE 15% per detersione e contemporanea disinfezione di dispositivi medici riutilizzabili.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</si>
  <si>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36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</si>
  <si>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Sodio perborato e attivatore privo di miscela polienzimatica in polvere per la preparazione estemporanea di soluzione detergente disinfettante efficace nei confronti HIV-HBV per la decontaminazione strumentario chirurgico prima operazioni detersione/ sterilizzazione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</si>
  <si>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CND D0599 DM CE 0373 n. 066QPZ300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</si>
  <si>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4 FUSTINI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</si>
  <si>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38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</si>
  <si>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Soluzione concentrata di acido peracetico a 15000 ppm per macchine lavaendoscopi che effettuano la diluizione 1/10 automatica.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</si>
  <si>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CND D0501 DM CE 0373 n. 066QPZ300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</si>
  <si>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39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</si>
  <si>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Aldeide glutarica 2% soluzione da attivare per la disinfezione di alto livello /sterilizzazione di dispositivi medici e strumentario a fibre ottiche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</si>
  <si>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GLUTASTER BASICA 5000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</si>
  <si>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CND D01010101 DM CE 0373 n. 066QPZ300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</si>
  <si>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41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</si>
  <si>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Preparato a base di tensioattivi ed enzimi proteolitici ad attività detergente - proteolitica per strumenti chirurgici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</si>
  <si>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CND D0801 DM CE 0373 n. 066QPZ300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</si>
  <si>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47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</si>
  <si>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Soluzione acquosa di alcool etilico al 70% per disinfezione ambientale.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</si>
  <si>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CND D0701 DM CE 0373 n. 066QPZ300 </t>
    </r>
    <r>
      <rPr>
        <sz val="10"/>
        <rFont val="Arial"/>
        <family val="0"/>
      </rPr>
      <t xml:space="preserve"> </t>
    </r>
  </si>
  <si>
    <r>
      <t xml:space="preserve">Soluzione acquosa </t>
    </r>
    <r>
      <rPr>
        <b/>
        <sz val="10"/>
        <rFont val="Arial"/>
        <family val="0"/>
      </rPr>
      <t>detergente</t>
    </r>
    <r>
      <rPr>
        <sz val="10"/>
        <rFont val="Arial"/>
        <family val="0"/>
      </rPr>
      <t xml:space="preserve">  di ipoclorito di sodio + sodio cloruro corrispondente a circa 2,7-3% di cloro attivo/disponibile per la preparazione estemporanea di soluzioni detergenti disinfettanti da utilizzarsi su superfici ambientali.</t>
    </r>
  </si>
  <si>
    <r>
      <t xml:space="preserve">Soluzione acquosa </t>
    </r>
    <r>
      <rPr>
        <b/>
        <sz val="10"/>
        <rFont val="Arial"/>
        <family val="0"/>
      </rPr>
      <t>detergente</t>
    </r>
    <r>
      <rPr>
        <sz val="10"/>
        <rFont val="Arial"/>
        <family val="0"/>
      </rPr>
      <t xml:space="preserve">  di ipoclorito di sodio + sodio cloruro corrispondente a circa 2,7-3% di cloro attivo/disponibile per la preparazione estemporanea di soluzioni detergenti disinfettanti da utilizzarsi su superfici ambientali. </t>
    </r>
  </si>
  <si>
    <r>
      <t xml:space="preserve"> </t>
    </r>
    <r>
      <rPr>
        <sz val="10"/>
        <color indexed="8"/>
        <rFont val="Arial"/>
        <family val="0"/>
      </rPr>
      <t>AMUKINE MED 1.1 
1000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</si>
  <si>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AMUKINE MED 0,05 
250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</si>
  <si>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AMUKINE MED 0,05 
500 ml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</si>
  <si>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LOTTO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</si>
  <si>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DESCRIZIONE DA CAPITOLATO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</si>
  <si>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NOME COMMERCIALE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</si>
  <si>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>REGISTRAZIONE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</si>
  <si>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CONFEZIONE </t>
    </r>
    <r>
      <rPr>
        <b/>
        <sz val="10"/>
        <rFont val="Arial"/>
        <family val="2"/>
      </rPr>
      <t xml:space="preserve"> minima</t>
    </r>
  </si>
  <si>
    <r>
      <t xml:space="preserve"> </t>
    </r>
    <r>
      <rPr>
        <b/>
        <sz val="10"/>
        <color indexed="8"/>
        <rFont val="Arial"/>
        <family val="2"/>
      </rPr>
      <t xml:space="preserve">PREZZO UNITARIO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</si>
  <si>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BIONIL GRANULI 
500 gr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</si>
  <si>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ACQUA OSSIGENATA 
250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</si>
  <si>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NEOXIDINA MANI 
500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</si>
  <si>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NEOXIDINA MANI 
busta monodose 30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</si>
  <si>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SEPTOSCRUB
500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</si>
  <si>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SEPTOSCRUB 
5000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</si>
  <si>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NEOXIDINA ALCOLICA INCOLORE
100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</si>
  <si>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POVIDERM 
100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</si>
  <si>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POVIDERM SOL. CUTANEA
500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</si>
  <si>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POVIDERM SOL. CUTANEA 
1000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</si>
  <si>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POVIDERM SOL. CUTANEA 
250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</si>
  <si>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NEOXINAL 0,5 
Busta monodose 25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</si>
  <si>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FARVICETT "Forte" 
1000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</si>
  <si>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NEOXINAL 20 
1000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</si>
  <si>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CLOREXIDE S
1000 ml</t>
    </r>
  </si>
  <si>
    <r>
      <t xml:space="preserve"> </t>
    </r>
    <r>
      <rPr>
        <sz val="10"/>
        <color indexed="8"/>
        <rFont val="Arial"/>
        <family val="0"/>
      </rPr>
      <t xml:space="preserve">CLOREXIDE S
5000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</si>
  <si>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FARMEDROX 
2000 gr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</si>
  <si>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OXYFIBRO 
5000 ml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</si>
  <si>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 xml:space="preserve">SEPTOZYM CE 
1000 ml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</si>
  <si>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0"/>
      </rPr>
      <t>FARMECOL 70
1000 ml</t>
    </r>
    <r>
      <rPr>
        <sz val="10"/>
        <rFont val="Arial"/>
        <family val="0"/>
      </rPr>
      <t xml:space="preserve"> </t>
    </r>
  </si>
  <si>
    <t>CITROCLOREX 2% 
20 ml</t>
  </si>
  <si>
    <t>JODIECI
1000 ml</t>
  </si>
  <si>
    <t>ESOSAN GEL MANI 
150 ml</t>
  </si>
  <si>
    <t>ESOSAN GEL MANI  
500 ml</t>
  </si>
  <si>
    <t xml:space="preserve">LH IODIO 75 
500 ml </t>
  </si>
  <si>
    <t>LH IODIO 75  
1000 ml</t>
  </si>
  <si>
    <t>DECS 1 
1000 ml</t>
  </si>
  <si>
    <t>DECS 5
5000 ml</t>
  </si>
  <si>
    <t>DIAL DECS 
5000 ml</t>
  </si>
  <si>
    <t>DECS AMBIENTE 
PLUS 5
5000 ml</t>
  </si>
  <si>
    <t>DECS AMBIENTE 1 
1000 ml</t>
  </si>
  <si>
    <t>CIDEX OPA 
3,78 l.</t>
  </si>
  <si>
    <t>DECS AMBIENTE 5  
5000 ml</t>
  </si>
  <si>
    <t>QUANTITA' (N.RO FLACONI)</t>
  </si>
  <si>
    <t>VALORE ORDINATIVO 
IVA ESCLUSA</t>
  </si>
  <si>
    <t>TOTALE ACRAF</t>
  </si>
  <si>
    <t>TOTALE EUROSPITAL</t>
  </si>
  <si>
    <t>TOTALE NUOVA FARMEC</t>
  </si>
  <si>
    <t>TOTALE CLINILAB</t>
  </si>
  <si>
    <t>TOTALE BECTON DICKINSON</t>
  </si>
  <si>
    <t>TOTALE ESOFORM</t>
  </si>
  <si>
    <t>TOTALE LOMBARDA H</t>
  </si>
  <si>
    <t>TOTALE JOHNSON &amp; JOHNSON</t>
  </si>
  <si>
    <t>TOTALE FARMAC ZABBAN</t>
  </si>
  <si>
    <t>TOTALE GENERALE</t>
  </si>
  <si>
    <t>Gel sterile lubrificante contenente clorexidina 0,05%  da utilizzare nel cateterismo vescicale applicatore monouso da 12,5 gr</t>
  </si>
  <si>
    <t>Gel sterile lubrificante contenente clorexidina 0,05% in associazione ad anestetico locale da utilizzare nel cateterismo vescicale a permanenza applicatore monouso da 12,5 gr</t>
  </si>
  <si>
    <t>GLISSEN GEL STERILE CON LIDOCAINA
Erogatore a soffietto con beccuccio introduttore 
12,5 gr</t>
  </si>
  <si>
    <t>GLISSEN GEL STERILE Erogatore a soffietto 
12,5 gr</t>
  </si>
  <si>
    <t>M9002</t>
  </si>
  <si>
    <t>25 pezzi</t>
  </si>
  <si>
    <t>5 pezzi</t>
  </si>
  <si>
    <t>TOTALE TELEFLEX MEDICAL</t>
  </si>
  <si>
    <t>prezzo un. Aggiornato ISTAT</t>
  </si>
  <si>
    <t>prezzo un. Agg. ISTAT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</si>
</sst>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;[Red]\-&quot;€&quot;\ #,##0.0"/>
    <numFmt numFmtId="169" formatCode="&quot;€&quot;\ #,##0.000;[Red]\-&quot;€&quot;\ #,##0.000"/>
    <numFmt numFmtId="170" formatCode="&quot;€&quot;\ #,##0.0000;[Red]\-&quot;€&quot;\ #,##0.0000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_-;\-* #,##0.0_-;_-* &quot;-&quot;??_-;_-@_-"/>
    <numFmt numFmtId="175" formatCode="_-* #,##0_-;\-* #,##0_-;_-* &quot;-&quot;??_-;_-@_-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3" fontId="0" fillId="0" borderId="1" xfId="17" applyNumberFormat="1" applyFont="1" applyBorder="1" applyAlignment="1">
      <alignment horizontal="center" vertical="center" wrapText="1"/>
    </xf>
    <xf numFmtId="175" fontId="0" fillId="0" borderId="1" xfId="17" applyNumberFormat="1" applyFont="1" applyBorder="1" applyAlignment="1">
      <alignment vertical="center" wrapText="1"/>
    </xf>
    <xf numFmtId="173" fontId="4" fillId="2" borderId="1" xfId="17" applyNumberFormat="1" applyFont="1" applyFill="1" applyBorder="1" applyAlignment="1">
      <alignment horizontal="center" vertical="center" wrapText="1"/>
    </xf>
    <xf numFmtId="173" fontId="4" fillId="2" borderId="1" xfId="0" applyNumberFormat="1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9">
      <selection activeCell="I14" sqref="I14"/>
    </sheetView>
  </sheetViews>
  <sheetFormatPr defaultColWidth="9.140625" defaultRowHeight="12.75"/>
  <cols>
    <col min="1" max="1" width="4.00390625" style="5" customWidth="1"/>
    <col min="2" max="2" width="4.140625" style="5" customWidth="1"/>
    <col min="3" max="3" width="14.8515625" style="5" customWidth="1"/>
    <col min="4" max="4" width="27.57421875" style="5" customWidth="1"/>
    <col min="5" max="5" width="22.28125" style="5" customWidth="1"/>
    <col min="6" max="6" width="13.00390625" style="5" customWidth="1"/>
    <col min="7" max="7" width="12.00390625" style="7" customWidth="1"/>
    <col min="8" max="8" width="9.8515625" style="14" bestFit="1" customWidth="1"/>
    <col min="9" max="9" width="10.8515625" style="14" customWidth="1"/>
    <col min="10" max="10" width="6.57421875" style="5" customWidth="1"/>
    <col min="11" max="11" width="13.57421875" style="5" customWidth="1"/>
    <col min="12" max="12" width="15.140625" style="5" customWidth="1"/>
    <col min="13" max="13" width="13.7109375" style="2" customWidth="1"/>
    <col min="14" max="16384" width="9.140625" style="2" customWidth="1"/>
  </cols>
  <sheetData>
    <row r="1" spans="1:12" s="16" customFormat="1" ht="38.25">
      <c r="A1" s="24" t="s">
        <v>178</v>
      </c>
      <c r="B1" s="25"/>
      <c r="C1" s="15" t="s">
        <v>62</v>
      </c>
      <c r="D1" s="15" t="s">
        <v>179</v>
      </c>
      <c r="E1" s="15" t="s">
        <v>180</v>
      </c>
      <c r="F1" s="15" t="s">
        <v>181</v>
      </c>
      <c r="G1" s="15" t="s">
        <v>182</v>
      </c>
      <c r="H1" s="15" t="s">
        <v>183</v>
      </c>
      <c r="I1" s="15" t="s">
        <v>237</v>
      </c>
      <c r="J1" s="15" t="s">
        <v>0</v>
      </c>
      <c r="K1" s="15" t="s">
        <v>217</v>
      </c>
      <c r="L1" s="15" t="s">
        <v>218</v>
      </c>
    </row>
    <row r="2" spans="1:12" s="1" customFormat="1" ht="102">
      <c r="A2" s="4" t="s">
        <v>72</v>
      </c>
      <c r="B2" s="4" t="s">
        <v>73</v>
      </c>
      <c r="C2" s="4" t="s">
        <v>61</v>
      </c>
      <c r="D2" s="4" t="s">
        <v>74</v>
      </c>
      <c r="E2" s="4" t="s">
        <v>175</v>
      </c>
      <c r="F2" s="4" t="s">
        <v>75</v>
      </c>
      <c r="G2" s="4" t="s">
        <v>76</v>
      </c>
      <c r="H2" s="10">
        <v>2.6</v>
      </c>
      <c r="I2" s="10"/>
      <c r="J2" s="9">
        <v>0.1</v>
      </c>
      <c r="K2" s="19"/>
      <c r="L2" s="18">
        <f>+K2*H2</f>
        <v>0</v>
      </c>
    </row>
    <row r="3" spans="1:12" s="1" customFormat="1" ht="89.25">
      <c r="A3" s="4" t="s">
        <v>77</v>
      </c>
      <c r="B3" s="4" t="s">
        <v>73</v>
      </c>
      <c r="C3" s="4" t="s">
        <v>61</v>
      </c>
      <c r="D3" s="4" t="s">
        <v>78</v>
      </c>
      <c r="E3" s="4" t="s">
        <v>176</v>
      </c>
      <c r="F3" s="4" t="s">
        <v>79</v>
      </c>
      <c r="G3" s="4" t="s">
        <v>80</v>
      </c>
      <c r="H3" s="10">
        <v>1.3</v>
      </c>
      <c r="I3" s="10"/>
      <c r="J3" s="9">
        <v>0.1</v>
      </c>
      <c r="K3" s="19"/>
      <c r="L3" s="18">
        <f>+K3*H3</f>
        <v>0</v>
      </c>
    </row>
    <row r="4" spans="1:12" s="1" customFormat="1" ht="89.25">
      <c r="A4" s="4" t="s">
        <v>77</v>
      </c>
      <c r="B4" s="4" t="s">
        <v>81</v>
      </c>
      <c r="C4" s="4" t="s">
        <v>61</v>
      </c>
      <c r="D4" s="4" t="s">
        <v>82</v>
      </c>
      <c r="E4" s="4" t="s">
        <v>177</v>
      </c>
      <c r="F4" s="4" t="s">
        <v>83</v>
      </c>
      <c r="G4" s="4" t="s">
        <v>80</v>
      </c>
      <c r="H4" s="10">
        <v>1.7</v>
      </c>
      <c r="I4" s="10"/>
      <c r="J4" s="9">
        <v>0.1</v>
      </c>
      <c r="K4" s="19"/>
      <c r="L4" s="18">
        <f>+K4*H4</f>
        <v>0</v>
      </c>
    </row>
    <row r="5" spans="1:12" s="1" customFormat="1" ht="89.25">
      <c r="A5" s="4" t="s">
        <v>77</v>
      </c>
      <c r="B5" s="4" t="s">
        <v>84</v>
      </c>
      <c r="C5" s="4" t="s">
        <v>61</v>
      </c>
      <c r="D5" s="4" t="s">
        <v>78</v>
      </c>
      <c r="E5" s="4" t="s">
        <v>85</v>
      </c>
      <c r="F5" s="4" t="s">
        <v>86</v>
      </c>
      <c r="G5" s="4" t="s">
        <v>76</v>
      </c>
      <c r="H5" s="10">
        <v>2.1</v>
      </c>
      <c r="I5" s="10"/>
      <c r="J5" s="9">
        <v>0.1</v>
      </c>
      <c r="K5" s="19"/>
      <c r="L5" s="18">
        <f>+K5*H5</f>
        <v>0</v>
      </c>
    </row>
    <row r="6" spans="1:12" s="1" customFormat="1" ht="102">
      <c r="A6" s="4" t="s">
        <v>87</v>
      </c>
      <c r="B6" s="4" t="s">
        <v>73</v>
      </c>
      <c r="C6" s="4" t="s">
        <v>61</v>
      </c>
      <c r="D6" s="4" t="s">
        <v>88</v>
      </c>
      <c r="E6" s="4" t="s">
        <v>89</v>
      </c>
      <c r="F6" s="4" t="s">
        <v>90</v>
      </c>
      <c r="G6" s="4" t="s">
        <v>80</v>
      </c>
      <c r="H6" s="10">
        <v>3.3</v>
      </c>
      <c r="I6" s="10"/>
      <c r="J6" s="9">
        <v>0.2</v>
      </c>
      <c r="K6" s="19"/>
      <c r="L6" s="18">
        <f>+K6*H6</f>
        <v>0</v>
      </c>
    </row>
    <row r="7" spans="1:12" s="1" customFormat="1" ht="21" customHeight="1">
      <c r="A7" s="6"/>
      <c r="B7" s="6"/>
      <c r="C7" s="6"/>
      <c r="D7" s="26" t="s">
        <v>219</v>
      </c>
      <c r="E7" s="27"/>
      <c r="F7" s="27"/>
      <c r="G7" s="27"/>
      <c r="H7" s="27"/>
      <c r="I7" s="27"/>
      <c r="J7" s="27"/>
      <c r="K7" s="28"/>
      <c r="L7" s="20">
        <f>SUM(L2:L6)</f>
        <v>0</v>
      </c>
    </row>
    <row r="8" spans="1:12" ht="89.25">
      <c r="A8" s="4" t="s">
        <v>91</v>
      </c>
      <c r="B8" s="4" t="s">
        <v>73</v>
      </c>
      <c r="C8" s="4" t="s">
        <v>63</v>
      </c>
      <c r="D8" s="4" t="s">
        <v>92</v>
      </c>
      <c r="E8" s="4" t="s">
        <v>93</v>
      </c>
      <c r="F8" s="4" t="s">
        <v>94</v>
      </c>
      <c r="G8" s="4" t="s">
        <v>95</v>
      </c>
      <c r="H8" s="10">
        <v>0.09</v>
      </c>
      <c r="I8" s="10"/>
      <c r="J8" s="9">
        <v>0.2</v>
      </c>
      <c r="K8" s="19"/>
      <c r="L8" s="18">
        <f>+K8*H8</f>
        <v>0</v>
      </c>
    </row>
    <row r="9" spans="1:12" ht="102">
      <c r="A9" s="4" t="s">
        <v>96</v>
      </c>
      <c r="B9" s="4" t="s">
        <v>73</v>
      </c>
      <c r="C9" s="4" t="s">
        <v>63</v>
      </c>
      <c r="D9" s="4" t="s">
        <v>97</v>
      </c>
      <c r="E9" s="4" t="s">
        <v>184</v>
      </c>
      <c r="F9" s="4" t="s">
        <v>98</v>
      </c>
      <c r="G9" s="4"/>
      <c r="H9" s="10">
        <v>9</v>
      </c>
      <c r="I9" s="10"/>
      <c r="J9" s="9">
        <v>0.2</v>
      </c>
      <c r="K9" s="19"/>
      <c r="L9" s="18">
        <f>+K9*H9</f>
        <v>0</v>
      </c>
    </row>
    <row r="10" spans="1:12" s="1" customFormat="1" ht="21" customHeight="1">
      <c r="A10" s="6"/>
      <c r="B10" s="6"/>
      <c r="C10" s="6"/>
      <c r="D10" s="26" t="s">
        <v>220</v>
      </c>
      <c r="E10" s="27"/>
      <c r="F10" s="27"/>
      <c r="G10" s="27"/>
      <c r="H10" s="27"/>
      <c r="I10" s="27"/>
      <c r="J10" s="27"/>
      <c r="K10" s="28"/>
      <c r="L10" s="20">
        <f>SUM(L8:L9)</f>
        <v>0</v>
      </c>
    </row>
    <row r="11" spans="1:12" s="16" customFormat="1" ht="21" customHeight="1">
      <c r="A11" s="24"/>
      <c r="B11" s="29"/>
      <c r="C11" s="29"/>
      <c r="D11" s="29"/>
      <c r="E11" s="29"/>
      <c r="F11" s="29"/>
      <c r="G11" s="29"/>
      <c r="H11" s="25"/>
      <c r="I11" s="23" t="s">
        <v>238</v>
      </c>
      <c r="J11" s="24"/>
      <c r="K11" s="29"/>
      <c r="L11" s="25"/>
    </row>
    <row r="12" spans="1:12" ht="25.5">
      <c r="A12" s="4" t="s">
        <v>99</v>
      </c>
      <c r="B12" s="4" t="s">
        <v>73</v>
      </c>
      <c r="C12" s="4" t="s">
        <v>64</v>
      </c>
      <c r="D12" s="4" t="s">
        <v>100</v>
      </c>
      <c r="E12" s="4" t="s">
        <v>185</v>
      </c>
      <c r="F12" s="4" t="s">
        <v>101</v>
      </c>
      <c r="G12" s="4" t="s">
        <v>76</v>
      </c>
      <c r="H12" s="22">
        <v>0.2</v>
      </c>
      <c r="I12" s="11">
        <f>(0.2*3.2/100)+0.2</f>
        <v>0.2064</v>
      </c>
      <c r="J12" s="9">
        <v>0.2</v>
      </c>
      <c r="K12" s="19"/>
      <c r="L12" s="18">
        <f aca="true" t="shared" si="0" ref="L12:L37">+K12*H12</f>
        <v>0</v>
      </c>
    </row>
    <row r="13" spans="1:12" s="1" customFormat="1" ht="21" customHeight="1">
      <c r="A13" s="6"/>
      <c r="B13" s="6"/>
      <c r="C13" s="6"/>
      <c r="D13" s="26" t="s">
        <v>227</v>
      </c>
      <c r="E13" s="27"/>
      <c r="F13" s="27"/>
      <c r="G13" s="27"/>
      <c r="H13" s="27"/>
      <c r="I13" s="27"/>
      <c r="J13" s="27"/>
      <c r="K13" s="28"/>
      <c r="L13" s="20">
        <f>SUM(L12)</f>
        <v>0</v>
      </c>
    </row>
    <row r="14" spans="1:12" s="1" customFormat="1" ht="51">
      <c r="A14" s="4" t="s">
        <v>102</v>
      </c>
      <c r="B14" s="4" t="s">
        <v>73</v>
      </c>
      <c r="C14" s="4" t="s">
        <v>65</v>
      </c>
      <c r="D14" s="4" t="s">
        <v>103</v>
      </c>
      <c r="E14" s="4" t="s">
        <v>186</v>
      </c>
      <c r="F14" s="4" t="s">
        <v>104</v>
      </c>
      <c r="G14" s="4" t="s">
        <v>105</v>
      </c>
      <c r="H14" s="10">
        <v>1.18</v>
      </c>
      <c r="I14" s="10"/>
      <c r="J14" s="9">
        <v>0.2</v>
      </c>
      <c r="K14" s="19"/>
      <c r="L14" s="18">
        <f t="shared" si="0"/>
        <v>0</v>
      </c>
    </row>
    <row r="15" spans="1:12" s="1" customFormat="1" ht="63.75">
      <c r="A15" s="4" t="s">
        <v>106</v>
      </c>
      <c r="B15" s="4" t="s">
        <v>73</v>
      </c>
      <c r="C15" s="4" t="s">
        <v>65</v>
      </c>
      <c r="D15" s="4" t="s">
        <v>107</v>
      </c>
      <c r="E15" s="4" t="s">
        <v>187</v>
      </c>
      <c r="F15" s="4" t="s">
        <v>104</v>
      </c>
      <c r="G15" s="4" t="s">
        <v>108</v>
      </c>
      <c r="H15" s="11">
        <v>0.516</v>
      </c>
      <c r="I15" s="11"/>
      <c r="J15" s="9">
        <v>0.2</v>
      </c>
      <c r="K15" s="19"/>
      <c r="L15" s="18">
        <f t="shared" si="0"/>
        <v>0</v>
      </c>
    </row>
    <row r="16" spans="1:12" s="1" customFormat="1" ht="63.75">
      <c r="A16" s="4" t="s">
        <v>109</v>
      </c>
      <c r="B16" s="4" t="s">
        <v>73</v>
      </c>
      <c r="C16" s="4" t="s">
        <v>65</v>
      </c>
      <c r="D16" s="4" t="s">
        <v>110</v>
      </c>
      <c r="E16" s="4" t="s">
        <v>188</v>
      </c>
      <c r="F16" s="4" t="s">
        <v>111</v>
      </c>
      <c r="G16" s="4" t="s">
        <v>105</v>
      </c>
      <c r="H16" s="10">
        <v>0.96</v>
      </c>
      <c r="I16" s="10"/>
      <c r="J16" s="9">
        <v>0.2</v>
      </c>
      <c r="K16" s="19"/>
      <c r="L16" s="18">
        <f t="shared" si="0"/>
        <v>0</v>
      </c>
    </row>
    <row r="17" spans="1:12" s="1" customFormat="1" ht="63.75">
      <c r="A17" s="4" t="s">
        <v>112</v>
      </c>
      <c r="B17" s="4" t="s">
        <v>73</v>
      </c>
      <c r="C17" s="4" t="s">
        <v>65</v>
      </c>
      <c r="D17" s="4" t="s">
        <v>110</v>
      </c>
      <c r="E17" s="4" t="s">
        <v>189</v>
      </c>
      <c r="F17" s="4" t="s">
        <v>111</v>
      </c>
      <c r="G17" s="4" t="s">
        <v>113</v>
      </c>
      <c r="H17" s="10">
        <v>7.9</v>
      </c>
      <c r="I17" s="10"/>
      <c r="J17" s="9">
        <v>0.2</v>
      </c>
      <c r="K17" s="19"/>
      <c r="L17" s="18">
        <f t="shared" si="0"/>
        <v>0</v>
      </c>
    </row>
    <row r="18" spans="1:12" s="1" customFormat="1" ht="63.75">
      <c r="A18" s="4" t="s">
        <v>114</v>
      </c>
      <c r="B18" s="4" t="s">
        <v>73</v>
      </c>
      <c r="C18" s="4" t="s">
        <v>65</v>
      </c>
      <c r="D18" s="4" t="s">
        <v>115</v>
      </c>
      <c r="E18" s="4" t="s">
        <v>116</v>
      </c>
      <c r="F18" s="4" t="s">
        <v>117</v>
      </c>
      <c r="G18" s="4" t="s">
        <v>80</v>
      </c>
      <c r="H18" s="10">
        <v>1.75</v>
      </c>
      <c r="I18" s="10"/>
      <c r="J18" s="9">
        <v>0.1</v>
      </c>
      <c r="K18" s="19"/>
      <c r="L18" s="18">
        <f t="shared" si="0"/>
        <v>0</v>
      </c>
    </row>
    <row r="19" spans="1:12" s="1" customFormat="1" ht="63.75">
      <c r="A19" s="4" t="s">
        <v>118</v>
      </c>
      <c r="B19" s="4" t="s">
        <v>73</v>
      </c>
      <c r="C19" s="4" t="s">
        <v>65</v>
      </c>
      <c r="D19" s="4" t="s">
        <v>119</v>
      </c>
      <c r="E19" s="4" t="s">
        <v>120</v>
      </c>
      <c r="F19" s="4" t="s">
        <v>121</v>
      </c>
      <c r="G19" s="4" t="s">
        <v>80</v>
      </c>
      <c r="H19" s="10">
        <v>0.58</v>
      </c>
      <c r="I19" s="10"/>
      <c r="J19" s="9">
        <v>0.1</v>
      </c>
      <c r="K19" s="19"/>
      <c r="L19" s="18">
        <f t="shared" si="0"/>
        <v>0</v>
      </c>
    </row>
    <row r="20" spans="1:12" s="1" customFormat="1" ht="63.75">
      <c r="A20" s="4" t="s">
        <v>118</v>
      </c>
      <c r="B20" s="4" t="s">
        <v>81</v>
      </c>
      <c r="C20" s="4" t="s">
        <v>65</v>
      </c>
      <c r="D20" s="4" t="s">
        <v>119</v>
      </c>
      <c r="E20" s="4" t="s">
        <v>122</v>
      </c>
      <c r="F20" s="4" t="s">
        <v>123</v>
      </c>
      <c r="G20" s="4" t="s">
        <v>105</v>
      </c>
      <c r="H20" s="10">
        <v>0.85</v>
      </c>
      <c r="I20" s="10"/>
      <c r="J20" s="9">
        <v>0.1</v>
      </c>
      <c r="K20" s="19"/>
      <c r="L20" s="18">
        <f t="shared" si="0"/>
        <v>0</v>
      </c>
    </row>
    <row r="21" spans="1:12" s="1" customFormat="1" ht="63.75">
      <c r="A21" s="4" t="s">
        <v>118</v>
      </c>
      <c r="B21" s="4" t="s">
        <v>84</v>
      </c>
      <c r="C21" s="4" t="s">
        <v>65</v>
      </c>
      <c r="D21" s="4" t="s">
        <v>119</v>
      </c>
      <c r="E21" s="4" t="s">
        <v>124</v>
      </c>
      <c r="F21" s="4" t="s">
        <v>125</v>
      </c>
      <c r="G21" s="4" t="s">
        <v>76</v>
      </c>
      <c r="H21" s="10">
        <v>1.38</v>
      </c>
      <c r="I21" s="10"/>
      <c r="J21" s="9">
        <v>0.1</v>
      </c>
      <c r="K21" s="19"/>
      <c r="L21" s="18">
        <f t="shared" si="0"/>
        <v>0</v>
      </c>
    </row>
    <row r="22" spans="1:12" s="1" customFormat="1" ht="114.75">
      <c r="A22" s="4" t="s">
        <v>126</v>
      </c>
      <c r="B22" s="4" t="s">
        <v>73</v>
      </c>
      <c r="C22" s="4" t="s">
        <v>65</v>
      </c>
      <c r="D22" s="4" t="s">
        <v>127</v>
      </c>
      <c r="E22" s="4" t="s">
        <v>190</v>
      </c>
      <c r="F22" s="4" t="s">
        <v>128</v>
      </c>
      <c r="G22" s="4" t="s">
        <v>129</v>
      </c>
      <c r="H22" s="10">
        <v>1.12</v>
      </c>
      <c r="I22" s="10"/>
      <c r="J22" s="9">
        <v>0.2</v>
      </c>
      <c r="K22" s="19"/>
      <c r="L22" s="18">
        <f t="shared" si="0"/>
        <v>0</v>
      </c>
    </row>
    <row r="23" spans="1:12" s="1" customFormat="1" ht="63.75">
      <c r="A23" s="4" t="s">
        <v>130</v>
      </c>
      <c r="B23" s="4" t="s">
        <v>73</v>
      </c>
      <c r="C23" s="4" t="s">
        <v>65</v>
      </c>
      <c r="D23" s="4" t="s">
        <v>131</v>
      </c>
      <c r="E23" s="4" t="s">
        <v>191</v>
      </c>
      <c r="F23" s="4" t="s">
        <v>132</v>
      </c>
      <c r="G23" s="4" t="s">
        <v>129</v>
      </c>
      <c r="H23" s="10">
        <v>0.68</v>
      </c>
      <c r="I23" s="10"/>
      <c r="J23" s="9">
        <v>0.1</v>
      </c>
      <c r="K23" s="19"/>
      <c r="L23" s="18">
        <f t="shared" si="0"/>
        <v>0</v>
      </c>
    </row>
    <row r="24" spans="1:12" s="1" customFormat="1" ht="63.75">
      <c r="A24" s="4" t="s">
        <v>133</v>
      </c>
      <c r="B24" s="4" t="s">
        <v>73</v>
      </c>
      <c r="C24" s="4" t="s">
        <v>65</v>
      </c>
      <c r="D24" s="4" t="s">
        <v>131</v>
      </c>
      <c r="E24" s="4" t="s">
        <v>194</v>
      </c>
      <c r="F24" s="4" t="s">
        <v>134</v>
      </c>
      <c r="G24" s="4" t="s">
        <v>80</v>
      </c>
      <c r="H24" s="10">
        <v>0.78</v>
      </c>
      <c r="I24" s="10"/>
      <c r="J24" s="9">
        <v>0.1</v>
      </c>
      <c r="K24" s="19"/>
      <c r="L24" s="18">
        <f t="shared" si="0"/>
        <v>0</v>
      </c>
    </row>
    <row r="25" spans="1:12" s="1" customFormat="1" ht="63.75">
      <c r="A25" s="4" t="s">
        <v>133</v>
      </c>
      <c r="B25" s="4" t="s">
        <v>81</v>
      </c>
      <c r="C25" s="4" t="s">
        <v>65</v>
      </c>
      <c r="D25" s="4" t="s">
        <v>131</v>
      </c>
      <c r="E25" s="4" t="s">
        <v>192</v>
      </c>
      <c r="F25" s="4" t="s">
        <v>135</v>
      </c>
      <c r="G25" s="4" t="s">
        <v>105</v>
      </c>
      <c r="H25" s="10">
        <v>1.12</v>
      </c>
      <c r="I25" s="10"/>
      <c r="J25" s="9">
        <v>0.1</v>
      </c>
      <c r="K25" s="19"/>
      <c r="L25" s="18">
        <f t="shared" si="0"/>
        <v>0</v>
      </c>
    </row>
    <row r="26" spans="1:12" s="1" customFormat="1" ht="63.75">
      <c r="A26" s="4" t="s">
        <v>133</v>
      </c>
      <c r="B26" s="4" t="s">
        <v>84</v>
      </c>
      <c r="C26" s="4" t="s">
        <v>65</v>
      </c>
      <c r="D26" s="4" t="s">
        <v>131</v>
      </c>
      <c r="E26" s="4" t="s">
        <v>193</v>
      </c>
      <c r="F26" s="4" t="s">
        <v>136</v>
      </c>
      <c r="G26" s="4" t="s">
        <v>76</v>
      </c>
      <c r="H26" s="10">
        <v>2.08</v>
      </c>
      <c r="I26" s="10"/>
      <c r="J26" s="9">
        <v>0.1</v>
      </c>
      <c r="K26" s="19"/>
      <c r="L26" s="18">
        <f t="shared" si="0"/>
        <v>0</v>
      </c>
    </row>
    <row r="27" spans="1:12" s="1" customFormat="1" ht="63.75">
      <c r="A27" s="4" t="s">
        <v>137</v>
      </c>
      <c r="B27" s="4" t="s">
        <v>73</v>
      </c>
      <c r="C27" s="4" t="s">
        <v>65</v>
      </c>
      <c r="D27" s="4" t="s">
        <v>138</v>
      </c>
      <c r="E27" s="4" t="s">
        <v>195</v>
      </c>
      <c r="F27" s="4" t="s">
        <v>139</v>
      </c>
      <c r="G27" s="4" t="s">
        <v>140</v>
      </c>
      <c r="H27" s="10">
        <v>0.24</v>
      </c>
      <c r="I27" s="10"/>
      <c r="J27" s="9">
        <v>0.1</v>
      </c>
      <c r="K27" s="19"/>
      <c r="L27" s="18">
        <f t="shared" si="0"/>
        <v>0</v>
      </c>
    </row>
    <row r="28" spans="1:12" s="1" customFormat="1" ht="76.5">
      <c r="A28" s="4" t="s">
        <v>141</v>
      </c>
      <c r="B28" s="4" t="s">
        <v>73</v>
      </c>
      <c r="C28" s="4" t="s">
        <v>65</v>
      </c>
      <c r="D28" s="4" t="s">
        <v>142</v>
      </c>
      <c r="E28" s="4" t="s">
        <v>143</v>
      </c>
      <c r="F28" s="4" t="s">
        <v>144</v>
      </c>
      <c r="G28" s="4" t="s">
        <v>140</v>
      </c>
      <c r="H28" s="11">
        <v>0.235</v>
      </c>
      <c r="I28" s="11"/>
      <c r="J28" s="9">
        <v>0.1</v>
      </c>
      <c r="K28" s="19"/>
      <c r="L28" s="18">
        <f t="shared" si="0"/>
        <v>0</v>
      </c>
    </row>
    <row r="29" spans="1:12" s="1" customFormat="1" ht="76.5">
      <c r="A29" s="4" t="s">
        <v>145</v>
      </c>
      <c r="B29" s="4" t="s">
        <v>73</v>
      </c>
      <c r="C29" s="4" t="s">
        <v>65</v>
      </c>
      <c r="D29" s="4" t="s">
        <v>146</v>
      </c>
      <c r="E29" s="4" t="s">
        <v>196</v>
      </c>
      <c r="F29" s="4" t="s">
        <v>147</v>
      </c>
      <c r="G29" s="4" t="s">
        <v>76</v>
      </c>
      <c r="H29" s="10">
        <v>1.79</v>
      </c>
      <c r="I29" s="10"/>
      <c r="J29" s="9">
        <v>0.1</v>
      </c>
      <c r="K29" s="19"/>
      <c r="L29" s="18">
        <f t="shared" si="0"/>
        <v>0</v>
      </c>
    </row>
    <row r="30" spans="1:12" s="1" customFormat="1" ht="63.75">
      <c r="A30" s="4" t="s">
        <v>148</v>
      </c>
      <c r="B30" s="4" t="s">
        <v>73</v>
      </c>
      <c r="C30" s="4" t="s">
        <v>65</v>
      </c>
      <c r="D30" s="4" t="s">
        <v>149</v>
      </c>
      <c r="E30" s="4" t="s">
        <v>197</v>
      </c>
      <c r="F30" s="4" t="s">
        <v>150</v>
      </c>
      <c r="G30" s="4" t="s">
        <v>76</v>
      </c>
      <c r="H30" s="10">
        <v>23.49</v>
      </c>
      <c r="I30" s="10"/>
      <c r="J30" s="9">
        <v>0.1</v>
      </c>
      <c r="K30" s="19"/>
      <c r="L30" s="18">
        <f t="shared" si="0"/>
        <v>0</v>
      </c>
    </row>
    <row r="31" spans="1:12" s="1" customFormat="1" ht="76.5">
      <c r="A31" s="4" t="s">
        <v>151</v>
      </c>
      <c r="B31" s="4" t="s">
        <v>73</v>
      </c>
      <c r="C31" s="4" t="s">
        <v>65</v>
      </c>
      <c r="D31" s="4" t="s">
        <v>152</v>
      </c>
      <c r="E31" s="4" t="s">
        <v>198</v>
      </c>
      <c r="F31" s="4" t="s">
        <v>153</v>
      </c>
      <c r="G31" s="4" t="s">
        <v>76</v>
      </c>
      <c r="H31" s="10">
        <v>2.4</v>
      </c>
      <c r="I31" s="10"/>
      <c r="J31" s="9">
        <v>0.2</v>
      </c>
      <c r="K31" s="19"/>
      <c r="L31" s="18">
        <f t="shared" si="0"/>
        <v>0</v>
      </c>
    </row>
    <row r="32" spans="1:12" s="1" customFormat="1" ht="76.5">
      <c r="A32" s="4" t="s">
        <v>154</v>
      </c>
      <c r="B32" s="4" t="s">
        <v>73</v>
      </c>
      <c r="C32" s="4" t="s">
        <v>65</v>
      </c>
      <c r="D32" s="4" t="s">
        <v>155</v>
      </c>
      <c r="E32" s="4" t="s">
        <v>199</v>
      </c>
      <c r="F32" s="4" t="s">
        <v>153</v>
      </c>
      <c r="G32" s="4" t="s">
        <v>113</v>
      </c>
      <c r="H32" s="10">
        <v>11.5</v>
      </c>
      <c r="I32" s="10"/>
      <c r="J32" s="9">
        <v>0.2</v>
      </c>
      <c r="K32" s="19"/>
      <c r="L32" s="18">
        <f t="shared" si="0"/>
        <v>0</v>
      </c>
    </row>
    <row r="33" spans="1:12" s="1" customFormat="1" ht="127.5">
      <c r="A33" s="4" t="s">
        <v>156</v>
      </c>
      <c r="B33" s="4" t="s">
        <v>73</v>
      </c>
      <c r="C33" s="4" t="s">
        <v>65</v>
      </c>
      <c r="D33" s="4" t="s">
        <v>157</v>
      </c>
      <c r="E33" s="4" t="s">
        <v>200</v>
      </c>
      <c r="F33" s="4" t="s">
        <v>158</v>
      </c>
      <c r="G33" s="4" t="s">
        <v>159</v>
      </c>
      <c r="H33" s="10">
        <v>10.1</v>
      </c>
      <c r="I33" s="10"/>
      <c r="J33" s="9">
        <v>0.2</v>
      </c>
      <c r="K33" s="19"/>
      <c r="L33" s="18">
        <f t="shared" si="0"/>
        <v>0</v>
      </c>
    </row>
    <row r="34" spans="1:12" s="1" customFormat="1" ht="63.75">
      <c r="A34" s="4" t="s">
        <v>160</v>
      </c>
      <c r="B34" s="4" t="s">
        <v>73</v>
      </c>
      <c r="C34" s="4" t="s">
        <v>65</v>
      </c>
      <c r="D34" s="4" t="s">
        <v>161</v>
      </c>
      <c r="E34" s="4" t="s">
        <v>201</v>
      </c>
      <c r="F34" s="4" t="s">
        <v>162</v>
      </c>
      <c r="G34" s="4" t="s">
        <v>113</v>
      </c>
      <c r="H34" s="10">
        <v>42.5</v>
      </c>
      <c r="I34" s="10"/>
      <c r="J34" s="9">
        <v>0.2</v>
      </c>
      <c r="K34" s="19"/>
      <c r="L34" s="18">
        <f t="shared" si="0"/>
        <v>0</v>
      </c>
    </row>
    <row r="35" spans="1:12" s="1" customFormat="1" ht="63.75">
      <c r="A35" s="4" t="s">
        <v>163</v>
      </c>
      <c r="B35" s="4" t="s">
        <v>73</v>
      </c>
      <c r="C35" s="4" t="s">
        <v>65</v>
      </c>
      <c r="D35" s="4" t="s">
        <v>164</v>
      </c>
      <c r="E35" s="4" t="s">
        <v>165</v>
      </c>
      <c r="F35" s="4" t="s">
        <v>166</v>
      </c>
      <c r="G35" s="4" t="s">
        <v>113</v>
      </c>
      <c r="H35" s="10">
        <v>2.2</v>
      </c>
      <c r="I35" s="10"/>
      <c r="J35" s="9">
        <v>0.2</v>
      </c>
      <c r="K35" s="19"/>
      <c r="L35" s="18">
        <f t="shared" si="0"/>
        <v>0</v>
      </c>
    </row>
    <row r="36" spans="1:12" s="1" customFormat="1" ht="51">
      <c r="A36" s="4" t="s">
        <v>167</v>
      </c>
      <c r="B36" s="4" t="s">
        <v>73</v>
      </c>
      <c r="C36" s="4" t="s">
        <v>65</v>
      </c>
      <c r="D36" s="4" t="s">
        <v>168</v>
      </c>
      <c r="E36" s="4" t="s">
        <v>202</v>
      </c>
      <c r="F36" s="4" t="s">
        <v>169</v>
      </c>
      <c r="G36" s="4" t="s">
        <v>76</v>
      </c>
      <c r="H36" s="10">
        <v>2.03</v>
      </c>
      <c r="I36" s="10"/>
      <c r="J36" s="9">
        <v>0.2</v>
      </c>
      <c r="K36" s="19"/>
      <c r="L36" s="18">
        <f t="shared" si="0"/>
        <v>0</v>
      </c>
    </row>
    <row r="37" spans="1:12" s="1" customFormat="1" ht="38.25">
      <c r="A37" s="4" t="s">
        <v>170</v>
      </c>
      <c r="B37" s="4" t="s">
        <v>73</v>
      </c>
      <c r="C37" s="4" t="s">
        <v>65</v>
      </c>
      <c r="D37" s="4" t="s">
        <v>171</v>
      </c>
      <c r="E37" s="4" t="s">
        <v>203</v>
      </c>
      <c r="F37" s="4" t="s">
        <v>172</v>
      </c>
      <c r="G37" s="4" t="s">
        <v>76</v>
      </c>
      <c r="H37" s="10">
        <v>2.3</v>
      </c>
      <c r="I37" s="10"/>
      <c r="J37" s="9">
        <v>0.2</v>
      </c>
      <c r="K37" s="19"/>
      <c r="L37" s="18">
        <f t="shared" si="0"/>
        <v>0</v>
      </c>
    </row>
    <row r="38" spans="1:12" s="1" customFormat="1" ht="21" customHeight="1">
      <c r="A38" s="6"/>
      <c r="B38" s="6"/>
      <c r="C38" s="6"/>
      <c r="D38" s="26" t="s">
        <v>221</v>
      </c>
      <c r="E38" s="27"/>
      <c r="F38" s="27"/>
      <c r="G38" s="27"/>
      <c r="H38" s="27"/>
      <c r="I38" s="27"/>
      <c r="J38" s="27"/>
      <c r="K38" s="28"/>
      <c r="L38" s="20">
        <f>SUM(L14:L37)</f>
        <v>0</v>
      </c>
    </row>
    <row r="39" spans="1:12" s="1" customFormat="1" ht="38.25">
      <c r="A39" s="4">
        <v>8</v>
      </c>
      <c r="B39" s="4" t="s">
        <v>1</v>
      </c>
      <c r="C39" s="4" t="s">
        <v>66</v>
      </c>
      <c r="D39" s="4" t="s">
        <v>2</v>
      </c>
      <c r="E39" s="4" t="s">
        <v>3</v>
      </c>
      <c r="F39" s="4" t="s">
        <v>4</v>
      </c>
      <c r="G39" s="9" t="s">
        <v>5</v>
      </c>
      <c r="H39" s="11">
        <v>0.309</v>
      </c>
      <c r="I39" s="11"/>
      <c r="J39" s="9">
        <v>0.2</v>
      </c>
      <c r="K39" s="19"/>
      <c r="L39" s="18">
        <f>+K39*H39</f>
        <v>0</v>
      </c>
    </row>
    <row r="40" spans="1:12" s="1" customFormat="1" ht="21" customHeight="1">
      <c r="A40" s="6"/>
      <c r="B40" s="6"/>
      <c r="C40" s="6"/>
      <c r="D40" s="26" t="s">
        <v>222</v>
      </c>
      <c r="E40" s="27"/>
      <c r="F40" s="27"/>
      <c r="G40" s="27"/>
      <c r="H40" s="27"/>
      <c r="I40" s="27"/>
      <c r="J40" s="27"/>
      <c r="K40" s="28"/>
      <c r="L40" s="20">
        <f>SUM(L39)</f>
        <v>0</v>
      </c>
    </row>
    <row r="41" spans="1:12" s="1" customFormat="1" ht="51">
      <c r="A41" s="4">
        <v>10</v>
      </c>
      <c r="B41" s="4" t="s">
        <v>1</v>
      </c>
      <c r="C41" s="4" t="s">
        <v>67</v>
      </c>
      <c r="D41" s="4" t="s">
        <v>6</v>
      </c>
      <c r="E41" s="4" t="s">
        <v>7</v>
      </c>
      <c r="F41" s="4" t="s">
        <v>8</v>
      </c>
      <c r="G41" s="9" t="s">
        <v>9</v>
      </c>
      <c r="H41" s="12">
        <v>0.3837</v>
      </c>
      <c r="I41" s="12"/>
      <c r="J41" s="9">
        <v>0.2</v>
      </c>
      <c r="K41" s="19"/>
      <c r="L41" s="18">
        <f aca="true" t="shared" si="1" ref="L41:L62">+K41*H41</f>
        <v>0</v>
      </c>
    </row>
    <row r="42" spans="1:12" s="1" customFormat="1" ht="21" customHeight="1">
      <c r="A42" s="6"/>
      <c r="B42" s="6"/>
      <c r="C42" s="6"/>
      <c r="D42" s="26" t="s">
        <v>223</v>
      </c>
      <c r="E42" s="27"/>
      <c r="F42" s="27"/>
      <c r="G42" s="27"/>
      <c r="H42" s="27"/>
      <c r="I42" s="27"/>
      <c r="J42" s="27"/>
      <c r="K42" s="28"/>
      <c r="L42" s="20">
        <f>SUM(L41)</f>
        <v>0</v>
      </c>
    </row>
    <row r="43" spans="1:12" s="1" customFormat="1" ht="63.75">
      <c r="A43" s="4">
        <v>4</v>
      </c>
      <c r="B43" s="4" t="s">
        <v>1</v>
      </c>
      <c r="C43" s="4" t="s">
        <v>68</v>
      </c>
      <c r="D43" s="4" t="s">
        <v>10</v>
      </c>
      <c r="E43" s="4" t="s">
        <v>204</v>
      </c>
      <c r="F43" s="4" t="s">
        <v>11</v>
      </c>
      <c r="G43" s="9" t="s">
        <v>12</v>
      </c>
      <c r="H43" s="10">
        <v>1.4</v>
      </c>
      <c r="I43" s="10"/>
      <c r="J43" s="9">
        <v>0.2</v>
      </c>
      <c r="K43" s="19"/>
      <c r="L43" s="18">
        <f t="shared" si="1"/>
        <v>0</v>
      </c>
    </row>
    <row r="44" spans="1:12" s="1" customFormat="1" ht="63.75">
      <c r="A44" s="4" t="s">
        <v>13</v>
      </c>
      <c r="B44" s="4" t="s">
        <v>1</v>
      </c>
      <c r="C44" s="4" t="s">
        <v>68</v>
      </c>
      <c r="D44" s="4" t="s">
        <v>14</v>
      </c>
      <c r="E44" s="4" t="s">
        <v>205</v>
      </c>
      <c r="F44" s="4" t="s">
        <v>15</v>
      </c>
      <c r="G44" s="4" t="s">
        <v>17</v>
      </c>
      <c r="H44" s="13" t="s">
        <v>16</v>
      </c>
      <c r="I44" s="13"/>
      <c r="J44" s="9">
        <v>0.1</v>
      </c>
      <c r="K44" s="19"/>
      <c r="L44" s="18">
        <f t="shared" si="1"/>
        <v>0</v>
      </c>
    </row>
    <row r="45" spans="1:12" s="1" customFormat="1" ht="76.5">
      <c r="A45" s="4" t="s">
        <v>18</v>
      </c>
      <c r="B45" s="4" t="s">
        <v>1</v>
      </c>
      <c r="C45" s="4" t="s">
        <v>68</v>
      </c>
      <c r="D45" s="4" t="s">
        <v>19</v>
      </c>
      <c r="E45" s="4" t="s">
        <v>206</v>
      </c>
      <c r="F45" s="4" t="s">
        <v>20</v>
      </c>
      <c r="G45" s="4" t="s">
        <v>22</v>
      </c>
      <c r="H45" s="13" t="s">
        <v>21</v>
      </c>
      <c r="I45" s="13"/>
      <c r="J45" s="9">
        <v>0.2</v>
      </c>
      <c r="K45" s="19"/>
      <c r="L45" s="18">
        <f t="shared" si="1"/>
        <v>0</v>
      </c>
    </row>
    <row r="46" spans="1:12" s="3" customFormat="1" ht="76.5">
      <c r="A46" s="4" t="s">
        <v>18</v>
      </c>
      <c r="B46" s="4" t="s">
        <v>23</v>
      </c>
      <c r="C46" s="4" t="s">
        <v>68</v>
      </c>
      <c r="D46" s="4" t="s">
        <v>24</v>
      </c>
      <c r="E46" s="4" t="s">
        <v>207</v>
      </c>
      <c r="F46" s="4" t="s">
        <v>20</v>
      </c>
      <c r="G46" s="4" t="s">
        <v>26</v>
      </c>
      <c r="H46" s="13" t="s">
        <v>25</v>
      </c>
      <c r="I46" s="13"/>
      <c r="J46" s="9">
        <v>0.2</v>
      </c>
      <c r="K46" s="19"/>
      <c r="L46" s="18">
        <f t="shared" si="1"/>
        <v>0</v>
      </c>
    </row>
    <row r="47" spans="1:12" s="1" customFormat="1" ht="21" customHeight="1">
      <c r="A47" s="6"/>
      <c r="B47" s="6"/>
      <c r="C47" s="6"/>
      <c r="D47" s="26" t="s">
        <v>224</v>
      </c>
      <c r="E47" s="27"/>
      <c r="F47" s="27"/>
      <c r="G47" s="27"/>
      <c r="H47" s="27"/>
      <c r="I47" s="27"/>
      <c r="J47" s="27"/>
      <c r="K47" s="28"/>
      <c r="L47" s="20">
        <f>SUM(L43:L46)</f>
        <v>0</v>
      </c>
    </row>
    <row r="48" spans="1:12" s="1" customFormat="1" ht="76.5">
      <c r="A48" s="4">
        <v>7</v>
      </c>
      <c r="B48" s="4" t="s">
        <v>1</v>
      </c>
      <c r="C48" s="4" t="s">
        <v>69</v>
      </c>
      <c r="D48" s="4" t="s">
        <v>27</v>
      </c>
      <c r="E48" s="4" t="s">
        <v>208</v>
      </c>
      <c r="F48" s="8" t="s">
        <v>28</v>
      </c>
      <c r="G48" s="4" t="s">
        <v>26</v>
      </c>
      <c r="H48" s="10">
        <v>1.15</v>
      </c>
      <c r="I48" s="10"/>
      <c r="J48" s="9">
        <v>0.2</v>
      </c>
      <c r="K48" s="19"/>
      <c r="L48" s="18">
        <f t="shared" si="1"/>
        <v>0</v>
      </c>
    </row>
    <row r="49" spans="1:12" s="1" customFormat="1" ht="63.75">
      <c r="A49" s="4">
        <v>7</v>
      </c>
      <c r="B49" s="4" t="s">
        <v>23</v>
      </c>
      <c r="C49" s="4" t="s">
        <v>69</v>
      </c>
      <c r="D49" s="4" t="s">
        <v>29</v>
      </c>
      <c r="E49" s="4" t="s">
        <v>209</v>
      </c>
      <c r="F49" s="4" t="s">
        <v>28</v>
      </c>
      <c r="G49" s="4" t="s">
        <v>17</v>
      </c>
      <c r="H49" s="13" t="s">
        <v>30</v>
      </c>
      <c r="I49" s="13"/>
      <c r="J49" s="9">
        <v>0.2</v>
      </c>
      <c r="K49" s="19"/>
      <c r="L49" s="18">
        <f t="shared" si="1"/>
        <v>0</v>
      </c>
    </row>
    <row r="50" spans="1:12" s="1" customFormat="1" ht="89.25">
      <c r="A50" s="4" t="s">
        <v>31</v>
      </c>
      <c r="B50" s="4" t="s">
        <v>1</v>
      </c>
      <c r="C50" s="4" t="s">
        <v>69</v>
      </c>
      <c r="D50" s="4" t="s">
        <v>32</v>
      </c>
      <c r="E50" s="4" t="s">
        <v>210</v>
      </c>
      <c r="F50" s="4" t="s">
        <v>33</v>
      </c>
      <c r="G50" s="4" t="s">
        <v>17</v>
      </c>
      <c r="H50" s="13" t="s">
        <v>34</v>
      </c>
      <c r="I50" s="13"/>
      <c r="J50" s="9">
        <v>0.2</v>
      </c>
      <c r="K50" s="19"/>
      <c r="L50" s="18">
        <f t="shared" si="1"/>
        <v>0</v>
      </c>
    </row>
    <row r="51" spans="1:12" s="1" customFormat="1" ht="89.25">
      <c r="A51" s="4">
        <v>34</v>
      </c>
      <c r="B51" s="4" t="s">
        <v>23</v>
      </c>
      <c r="C51" s="4" t="s">
        <v>69</v>
      </c>
      <c r="D51" s="4" t="s">
        <v>35</v>
      </c>
      <c r="E51" s="4" t="s">
        <v>211</v>
      </c>
      <c r="F51" s="4" t="s">
        <v>51</v>
      </c>
      <c r="G51" s="4" t="s">
        <v>37</v>
      </c>
      <c r="H51" s="13" t="s">
        <v>36</v>
      </c>
      <c r="I51" s="13"/>
      <c r="J51" s="9">
        <v>0.2</v>
      </c>
      <c r="K51" s="19"/>
      <c r="L51" s="18">
        <f t="shared" si="1"/>
        <v>0</v>
      </c>
    </row>
    <row r="52" spans="1:12" s="1" customFormat="1" ht="76.5">
      <c r="A52" s="4" t="s">
        <v>38</v>
      </c>
      <c r="B52" s="4" t="s">
        <v>1</v>
      </c>
      <c r="C52" s="4" t="s">
        <v>69</v>
      </c>
      <c r="D52" s="4" t="s">
        <v>39</v>
      </c>
      <c r="E52" s="4" t="s">
        <v>212</v>
      </c>
      <c r="F52" s="4" t="s">
        <v>51</v>
      </c>
      <c r="G52" s="4" t="s">
        <v>37</v>
      </c>
      <c r="H52" s="13" t="s">
        <v>36</v>
      </c>
      <c r="I52" s="13"/>
      <c r="J52" s="9">
        <v>0.04</v>
      </c>
      <c r="K52" s="19"/>
      <c r="L52" s="18">
        <f t="shared" si="1"/>
        <v>0</v>
      </c>
    </row>
    <row r="53" spans="1:12" s="1" customFormat="1" ht="114.75">
      <c r="A53" s="4" t="s">
        <v>40</v>
      </c>
      <c r="B53" s="4" t="s">
        <v>1</v>
      </c>
      <c r="C53" s="4" t="s">
        <v>69</v>
      </c>
      <c r="D53" s="4" t="s">
        <v>173</v>
      </c>
      <c r="E53" s="4" t="s">
        <v>52</v>
      </c>
      <c r="F53" s="4" t="s">
        <v>41</v>
      </c>
      <c r="G53" s="4" t="s">
        <v>17</v>
      </c>
      <c r="H53" s="13" t="s">
        <v>42</v>
      </c>
      <c r="I53" s="13"/>
      <c r="J53" s="9">
        <v>0.2</v>
      </c>
      <c r="K53" s="19"/>
      <c r="L53" s="18">
        <f t="shared" si="1"/>
        <v>0</v>
      </c>
    </row>
    <row r="54" spans="1:12" s="1" customFormat="1" ht="114.75">
      <c r="A54" s="4" t="s">
        <v>43</v>
      </c>
      <c r="B54" s="4" t="s">
        <v>1</v>
      </c>
      <c r="C54" s="4" t="s">
        <v>69</v>
      </c>
      <c r="D54" s="4" t="s">
        <v>174</v>
      </c>
      <c r="E54" s="17" t="s">
        <v>213</v>
      </c>
      <c r="F54" s="4" t="s">
        <v>41</v>
      </c>
      <c r="G54" s="4" t="s">
        <v>37</v>
      </c>
      <c r="H54" s="13" t="s">
        <v>44</v>
      </c>
      <c r="I54" s="13"/>
      <c r="J54" s="9">
        <v>0.2</v>
      </c>
      <c r="K54" s="19"/>
      <c r="L54" s="18">
        <f t="shared" si="1"/>
        <v>0</v>
      </c>
    </row>
    <row r="55" spans="1:12" s="1" customFormat="1" ht="102">
      <c r="A55" s="4">
        <v>44</v>
      </c>
      <c r="B55" s="4" t="s">
        <v>23</v>
      </c>
      <c r="C55" s="4" t="s">
        <v>69</v>
      </c>
      <c r="D55" s="4" t="s">
        <v>45</v>
      </c>
      <c r="E55" s="17" t="s">
        <v>216</v>
      </c>
      <c r="F55" s="4" t="s">
        <v>46</v>
      </c>
      <c r="G55" s="4" t="s">
        <v>37</v>
      </c>
      <c r="H55" s="13" t="s">
        <v>47</v>
      </c>
      <c r="I55" s="13"/>
      <c r="J55" s="9">
        <v>0.2</v>
      </c>
      <c r="K55" s="19"/>
      <c r="L55" s="18">
        <f t="shared" si="1"/>
        <v>0</v>
      </c>
    </row>
    <row r="56" spans="1:12" s="1" customFormat="1" ht="102">
      <c r="A56" s="4" t="s">
        <v>48</v>
      </c>
      <c r="B56" s="4" t="s">
        <v>1</v>
      </c>
      <c r="C56" s="4" t="s">
        <v>69</v>
      </c>
      <c r="D56" s="4" t="s">
        <v>49</v>
      </c>
      <c r="E56" s="4" t="s">
        <v>214</v>
      </c>
      <c r="F56" s="4" t="s">
        <v>46</v>
      </c>
      <c r="G56" s="4" t="s">
        <v>17</v>
      </c>
      <c r="H56" s="13" t="s">
        <v>50</v>
      </c>
      <c r="I56" s="13"/>
      <c r="J56" s="9">
        <v>0.2</v>
      </c>
      <c r="K56" s="19"/>
      <c r="L56" s="18">
        <f t="shared" si="1"/>
        <v>0</v>
      </c>
    </row>
    <row r="57" spans="1:12" s="1" customFormat="1" ht="21" customHeight="1">
      <c r="A57" s="6"/>
      <c r="B57" s="6"/>
      <c r="C57" s="6"/>
      <c r="D57" s="26" t="s">
        <v>225</v>
      </c>
      <c r="E57" s="27"/>
      <c r="F57" s="27"/>
      <c r="G57" s="27"/>
      <c r="H57" s="27"/>
      <c r="I57" s="27"/>
      <c r="J57" s="27"/>
      <c r="K57" s="28"/>
      <c r="L57" s="20">
        <f>SUM(L48:L56)</f>
        <v>0</v>
      </c>
    </row>
    <row r="58" spans="1:12" s="1" customFormat="1" ht="76.5">
      <c r="A58" s="4">
        <v>40</v>
      </c>
      <c r="B58" s="4" t="s">
        <v>1</v>
      </c>
      <c r="C58" s="4" t="s">
        <v>70</v>
      </c>
      <c r="D58" s="4" t="s">
        <v>53</v>
      </c>
      <c r="E58" s="4" t="s">
        <v>215</v>
      </c>
      <c r="F58" s="4" t="s">
        <v>58</v>
      </c>
      <c r="G58" s="9" t="s">
        <v>54</v>
      </c>
      <c r="H58" s="11">
        <v>20.582</v>
      </c>
      <c r="I58" s="11"/>
      <c r="J58" s="9">
        <v>0.2</v>
      </c>
      <c r="K58" s="19"/>
      <c r="L58" s="18">
        <f t="shared" si="1"/>
        <v>0</v>
      </c>
    </row>
    <row r="59" spans="1:12" s="1" customFormat="1" ht="38.25">
      <c r="A59" s="4" t="s">
        <v>55</v>
      </c>
      <c r="B59" s="4" t="s">
        <v>23</v>
      </c>
      <c r="C59" s="4" t="s">
        <v>70</v>
      </c>
      <c r="D59" s="4" t="s">
        <v>56</v>
      </c>
      <c r="E59" s="4" t="s">
        <v>71</v>
      </c>
      <c r="F59" s="4" t="s">
        <v>59</v>
      </c>
      <c r="G59" s="4" t="s">
        <v>60</v>
      </c>
      <c r="H59" s="13" t="s">
        <v>57</v>
      </c>
      <c r="I59" s="13"/>
      <c r="J59" s="9">
        <v>0.2</v>
      </c>
      <c r="K59" s="19"/>
      <c r="L59" s="18">
        <f t="shared" si="1"/>
        <v>0</v>
      </c>
    </row>
    <row r="60" spans="1:12" s="1" customFormat="1" ht="21" customHeight="1">
      <c r="A60" s="6"/>
      <c r="B60" s="6"/>
      <c r="C60" s="6"/>
      <c r="D60" s="26" t="s">
        <v>226</v>
      </c>
      <c r="E60" s="27"/>
      <c r="F60" s="27"/>
      <c r="G60" s="27"/>
      <c r="H60" s="27"/>
      <c r="I60" s="27"/>
      <c r="J60" s="27"/>
      <c r="K60" s="28"/>
      <c r="L60" s="20">
        <f>SUM(L58:L59)</f>
        <v>0</v>
      </c>
    </row>
    <row r="61" spans="1:12" s="1" customFormat="1" ht="63.75">
      <c r="A61" s="4"/>
      <c r="B61" s="4"/>
      <c r="C61" s="4"/>
      <c r="D61" s="4" t="s">
        <v>229</v>
      </c>
      <c r="E61" s="4" t="s">
        <v>232</v>
      </c>
      <c r="F61" s="4" t="s">
        <v>233</v>
      </c>
      <c r="G61" s="9" t="s">
        <v>234</v>
      </c>
      <c r="H61" s="11">
        <v>1.25</v>
      </c>
      <c r="I61" s="11"/>
      <c r="J61" s="9">
        <v>0.2</v>
      </c>
      <c r="K61" s="19"/>
      <c r="L61" s="18">
        <f>+K61*H61</f>
        <v>0</v>
      </c>
    </row>
    <row r="62" spans="1:12" s="1" customFormat="1" ht="89.25">
      <c r="A62" s="4"/>
      <c r="B62" s="4"/>
      <c r="C62" s="4"/>
      <c r="D62" s="4" t="s">
        <v>230</v>
      </c>
      <c r="E62" s="4" t="s">
        <v>231</v>
      </c>
      <c r="F62" s="4" t="s">
        <v>233</v>
      </c>
      <c r="G62" s="4" t="s">
        <v>235</v>
      </c>
      <c r="H62" s="13">
        <v>1.875</v>
      </c>
      <c r="I62" s="13"/>
      <c r="J62" s="9">
        <v>0.2</v>
      </c>
      <c r="K62" s="19"/>
      <c r="L62" s="18">
        <f t="shared" si="1"/>
        <v>0</v>
      </c>
    </row>
    <row r="63" spans="1:12" s="1" customFormat="1" ht="21" customHeight="1">
      <c r="A63" s="6"/>
      <c r="B63" s="6"/>
      <c r="C63" s="6"/>
      <c r="D63" s="26" t="s">
        <v>236</v>
      </c>
      <c r="E63" s="27"/>
      <c r="F63" s="27"/>
      <c r="G63" s="27"/>
      <c r="H63" s="27"/>
      <c r="I63" s="27"/>
      <c r="J63" s="27"/>
      <c r="K63" s="28"/>
      <c r="L63" s="20">
        <f>SUM(L61:L62)</f>
        <v>0</v>
      </c>
    </row>
    <row r="64" spans="4:12" ht="39.75" customHeight="1">
      <c r="D64" s="30" t="s">
        <v>228</v>
      </c>
      <c r="E64" s="30"/>
      <c r="F64" s="30"/>
      <c r="G64" s="30"/>
      <c r="H64" s="30"/>
      <c r="I64" s="30"/>
      <c r="J64" s="30"/>
      <c r="K64" s="30"/>
      <c r="L64" s="21">
        <f>SUM(L63,L60,L57,L47,L42,L40,L38,L13,L10,L7)</f>
        <v>0</v>
      </c>
    </row>
  </sheetData>
  <mergeCells count="14">
    <mergeCell ref="D60:K60"/>
    <mergeCell ref="D13:K13"/>
    <mergeCell ref="D64:K64"/>
    <mergeCell ref="D40:K40"/>
    <mergeCell ref="D42:K42"/>
    <mergeCell ref="D47:K47"/>
    <mergeCell ref="D57:K57"/>
    <mergeCell ref="D63:K63"/>
    <mergeCell ref="A1:B1"/>
    <mergeCell ref="D7:K7"/>
    <mergeCell ref="D10:K10"/>
    <mergeCell ref="D38:K38"/>
    <mergeCell ref="A11:H11"/>
    <mergeCell ref="J11:L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grandini_m</cp:lastModifiedBy>
  <dcterms:created xsi:type="dcterms:W3CDTF">2007-05-30T10:40:06Z</dcterms:created>
  <dcterms:modified xsi:type="dcterms:W3CDTF">2009-03-04T11:34:46Z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2094721242</vt:i4>
  </property>
  <property fmtid="{D5CDD505-2E9C-101B-9397-08002B2CF9AE}" pid="4" name="_EmailSubje">
    <vt:lpwstr>aggiornamento convenzione antisettici e disinfettanti</vt:lpwstr>
  </property>
  <property fmtid="{D5CDD505-2E9C-101B-9397-08002B2CF9AE}" pid="5" name="_AuthorEma">
    <vt:lpwstr>PValentini@regione.emilia-romagna.it</vt:lpwstr>
  </property>
  <property fmtid="{D5CDD505-2E9C-101B-9397-08002B2CF9AE}" pid="6" name="_AuthorEmailDisplayNa">
    <vt:lpwstr>Valentini Patrizia</vt:lpwstr>
  </property>
  <property fmtid="{D5CDD505-2E9C-101B-9397-08002B2CF9AE}" pid="7" name="_PreviousAdHocReviewCycle">
    <vt:i4>212029879</vt:i4>
  </property>
</Properties>
</file>